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10215" windowHeight="2760" tabRatio="872"/>
  </bookViews>
  <sheets>
    <sheet name="1UniNo" sheetId="8" r:id="rId1"/>
    <sheet name="2University-Specialisation" sheetId="9" r:id="rId2"/>
    <sheet name="3CollegeRange" sheetId="89" r:id="rId3"/>
    <sheet name="4CollegeIndicator" sheetId="90" r:id="rId4"/>
    <sheet name="4CollegeSpec" sheetId="91" r:id="rId5"/>
    <sheet name="5ManagementCollegeNo" sheetId="92" r:id="rId6"/>
    <sheet name="6TotalEnr" sheetId="93" r:id="rId7"/>
    <sheet name="6aTotalRegularEnr" sheetId="94" r:id="rId8"/>
    <sheet name="7UnivActwithConsUnit" sheetId="95" r:id="rId9"/>
    <sheet name="8CollegeAct" sheetId="96" r:id="rId10"/>
    <sheet name="9AllSAAct" sheetId="97" r:id="rId11"/>
    <sheet name="10CollegeEst" sheetId="98" r:id="rId12"/>
    <sheet name="11Programme" sheetId="112" r:id="rId13"/>
    <sheet name="11aProgrammeDistance " sheetId="111" r:id="rId14"/>
    <sheet name="12UGDisc " sheetId="113" r:id="rId15"/>
    <sheet name="13PGDisc" sheetId="114" r:id="rId16"/>
    <sheet name="14TotalEnrCategory" sheetId="115" r:id="rId17"/>
    <sheet name="16FS-countrylevel" sheetId="116" r:id="rId18"/>
    <sheet name="17FS-statelevel" sheetId="117" r:id="rId19"/>
    <sheet name="18FS-prog " sheetId="118" r:id="rId20"/>
    <sheet name="19GER" sheetId="119" r:id="rId21"/>
    <sheet name="20GPI" sheetId="120" r:id="rId22"/>
    <sheet name="21TeacherCategory" sheetId="121" r:id="rId23"/>
    <sheet name="22TeacherPost" sheetId="122" r:id="rId24"/>
    <sheet name="22aTeacherPostEstimatedUC" sheetId="123" r:id="rId25"/>
    <sheet name="22bTeacherPostEstimatedU" sheetId="48" r:id="rId26"/>
    <sheet name="23StaffPost" sheetId="30" r:id="rId27"/>
    <sheet name="24StaffCategory" sheetId="31" r:id="rId28"/>
    <sheet name="25PTR" sheetId="124" r:id="rId29"/>
    <sheet name="26UnivEnrolinclConstituentUnit" sheetId="106" r:id="rId30"/>
    <sheet name="27TypeEnrolmentCategory-Est" sheetId="33" r:id="rId31"/>
    <sheet name="29TypeTeacherPostEstimated" sheetId="49" r:id="rId32"/>
    <sheet name="30TypeTeacherCategoryEstimated" sheetId="50" r:id="rId33"/>
    <sheet name="31HostelDistrict" sheetId="125" r:id="rId34"/>
    <sheet name="32TypeHostel" sheetId="83" r:id="rId35"/>
    <sheet name="33OutTurnState" sheetId="126" r:id="rId36"/>
    <sheet name="34OutTurnProg" sheetId="85" r:id="rId37"/>
    <sheet name="35UGDisc" sheetId="127" r:id="rId38"/>
    <sheet name="36PGDisc" sheetId="128" r:id="rId39"/>
    <sheet name="37CollegeTypeNo" sheetId="129" r:id="rId40"/>
    <sheet name="38Pop2014" sheetId="130" r:id="rId41"/>
    <sheet name="39TypeStateUnivwithConsUnit" sheetId="109" r:id="rId42"/>
  </sheets>
  <externalReferences>
    <externalReference r:id="rId43"/>
    <externalReference r:id="rId44"/>
    <externalReference r:id="rId45"/>
  </externalReferences>
  <definedNames>
    <definedName name="_xlnm._FilterDatabase" localSheetId="17" hidden="1">'16FS-countrylevel'!$A$4:$AB$169</definedName>
    <definedName name="_xlnm._FilterDatabase" localSheetId="36" hidden="1">'34OutTurnProg'!$A$3:$E$3</definedName>
    <definedName name="_xlnm._FilterDatabase" localSheetId="37" hidden="1">'35UGDisc'!$A$2:$E$2</definedName>
    <definedName name="_xlnm._FilterDatabase" localSheetId="38" hidden="1">'36PGDisc'!$A$4:$K$4</definedName>
    <definedName name="_xlnm.Print_Area" localSheetId="11">'10CollegeEst'!$A$1:$H$41</definedName>
    <definedName name="_xlnm.Print_Area" localSheetId="13">'11aProgrammeDistance '!$A$1:$M$75</definedName>
    <definedName name="_xlnm.Print_Area" localSheetId="12">'11Programme'!$A$1:$M$184</definedName>
    <definedName name="_xlnm.Print_Area" localSheetId="14">'12UGDisc '!$A$1:$E$66</definedName>
    <definedName name="_xlnm.Print_Area" localSheetId="15">'13PGDisc'!$A$1:$K$156</definedName>
    <definedName name="_xlnm.Print_Area" localSheetId="16">'14TotalEnrCategory'!$A$1:$W$41</definedName>
    <definedName name="_xlnm.Print_Area" localSheetId="17">'16FS-countrylevel'!$A$1:$AB$169</definedName>
    <definedName name="_xlnm.Print_Area" localSheetId="18">'17FS-statelevel'!$A$1:$AB$37</definedName>
    <definedName name="_xlnm.Print_Area" localSheetId="19">'18FS-prog '!$A$1:$D$141</definedName>
    <definedName name="_xlnm.Print_Area" localSheetId="20">'19GER'!$A$1:$K$40</definedName>
    <definedName name="_xlnm.Print_Area" localSheetId="0">'1UniNo'!$A$1:$N$37</definedName>
    <definedName name="_xlnm.Print_Area" localSheetId="21">'20GPI'!$A$1:$E$39</definedName>
    <definedName name="_xlnm.Print_Area" localSheetId="22">'21TeacherCategory'!$A$1:$V$40</definedName>
    <definedName name="_xlnm.Print_Area" localSheetId="24">'22aTeacherPostEstimatedUC'!$A$1:$V$40</definedName>
    <definedName name="_xlnm.Print_Area" localSheetId="25">'22bTeacherPostEstimatedU'!$A$1:$V$40</definedName>
    <definedName name="_xlnm.Print_Area" localSheetId="23">'22TeacherPost'!$A$1:$V$40</definedName>
    <definedName name="_xlnm.Print_Area" localSheetId="26">'23StaffPost'!$A$1:$P$40</definedName>
    <definedName name="_xlnm.Print_Area" localSheetId="27">'24StaffCategory'!$A$1:$V$40</definedName>
    <definedName name="_xlnm.Print_Area" localSheetId="28">'25PTR'!$A$1:$H$40</definedName>
    <definedName name="_xlnm.Print_Area" localSheetId="29">'26UnivEnrolinclConstituentUnit'!$A$1:$AB$21</definedName>
    <definedName name="_xlnm.Print_Area" localSheetId="30">'27TypeEnrolmentCategory-Est'!$A$1:$V$21</definedName>
    <definedName name="_xlnm.Print_Area" localSheetId="31">'29TypeTeacherPostEstimated'!$A$1:$V$20</definedName>
    <definedName name="_xlnm.Print_Area" localSheetId="1">'2University-Specialisation'!$A$1:$S$36</definedName>
    <definedName name="_xlnm.Print_Area" localSheetId="32">'30TypeTeacherCategoryEstimated'!$A$1:$V$20</definedName>
    <definedName name="_xlnm.Print_Area" localSheetId="34">'32TypeHostel'!$A$1:$M$20</definedName>
    <definedName name="_xlnm.Print_Area" localSheetId="35">'33OutTurnState'!$A$1:$AC$41</definedName>
    <definedName name="_xlnm.Print_Area" localSheetId="36">'34OutTurnProg'!$A$1:$D$184</definedName>
    <definedName name="_xlnm.Print_Area" localSheetId="37">'35UGDisc'!$A$1:$E$67</definedName>
    <definedName name="_xlnm.Print_Area" localSheetId="38">'36PGDisc'!$A$1:$K$195</definedName>
    <definedName name="_xlnm.Print_Area" localSheetId="39">'37CollegeTypeNo'!$A$1:$AD$41</definedName>
    <definedName name="_xlnm.Print_Area" localSheetId="40">'38Pop2014'!$A$1:$K$41</definedName>
    <definedName name="_xlnm.Print_Area" localSheetId="41">'39TypeStateUnivwithConsUnit'!$A$1:$AO$42</definedName>
    <definedName name="_xlnm.Print_Area" localSheetId="2">'3CollegeRange'!$A$1:$J$41</definedName>
    <definedName name="_xlnm.Print_Area" localSheetId="3">'4CollegeIndicator'!$A$1:$E$40</definedName>
    <definedName name="_xlnm.Print_Area" localSheetId="4">'4CollegeSpec'!$A$1:$AE$39</definedName>
    <definedName name="_xlnm.Print_Area" localSheetId="5">'5ManagementCollegeNo'!$A$1:$S$41</definedName>
    <definedName name="_xlnm.Print_Area" localSheetId="7">'6aTotalRegularEnr'!$A$1:$AC$41</definedName>
    <definedName name="_xlnm.Print_Area" localSheetId="6">'6TotalEnr'!$A$1:$AC$41</definedName>
    <definedName name="_xlnm.Print_Area" localSheetId="8">'7UnivActwithConsUnit'!$A$1:$AE$42</definedName>
    <definedName name="_xlnm.Print_Area" localSheetId="9">'8CollegeAct'!$A$1:$AE$41</definedName>
    <definedName name="_xlnm.Print_Area" localSheetId="10">'9AllSAAct'!$A$1:$AL$42</definedName>
    <definedName name="_xlnm.Print_Titles" localSheetId="11">'10CollegeEst'!$A:$B</definedName>
    <definedName name="_xlnm.Print_Titles" localSheetId="13">'11aProgrammeDistance '!$A:$A,'11aProgrammeDistance '!$1:$4</definedName>
    <definedName name="_xlnm.Print_Titles" localSheetId="12">'11Programme'!$A:$A,'11Programme'!$1:$4</definedName>
    <definedName name="_xlnm.Print_Titles" localSheetId="14">'12UGDisc '!$1:$2</definedName>
    <definedName name="_xlnm.Print_Titles" localSheetId="15">'13PGDisc'!$1:$3</definedName>
    <definedName name="_xlnm.Print_Titles" localSheetId="16">'14TotalEnrCategory'!$A:$B</definedName>
    <definedName name="_xlnm.Print_Titles" localSheetId="17">'16FS-countrylevel'!$A:$A,'16FS-countrylevel'!$1:$3</definedName>
    <definedName name="_xlnm.Print_Titles" localSheetId="18">'17FS-statelevel'!$A:$A,'17FS-statelevel'!$1:$3</definedName>
    <definedName name="_xlnm.Print_Titles" localSheetId="19">'18FS-prog '!$1:$2</definedName>
    <definedName name="_xlnm.Print_Titles" localSheetId="21">'20GPI'!$A:$B</definedName>
    <definedName name="_xlnm.Print_Titles" localSheetId="22">'21TeacherCategory'!$A:$A,'21TeacherCategory'!$1:$3</definedName>
    <definedName name="_xlnm.Print_Titles" localSheetId="24">'22aTeacherPostEstimatedUC'!$A:$A</definedName>
    <definedName name="_xlnm.Print_Titles" localSheetId="25">'22bTeacherPostEstimatedU'!$A:$A</definedName>
    <definedName name="_xlnm.Print_Titles" localSheetId="23">'22TeacherPost'!$A:$A</definedName>
    <definedName name="_xlnm.Print_Titles" localSheetId="26">'23StaffPost'!$A:$A</definedName>
    <definedName name="_xlnm.Print_Titles" localSheetId="27">'24StaffCategory'!$A:$A,'24StaffCategory'!$1:$3</definedName>
    <definedName name="_xlnm.Print_Titles" localSheetId="28">'25PTR'!$A:$B</definedName>
    <definedName name="_xlnm.Print_Titles" localSheetId="29">'26UnivEnrolinclConstituentUnit'!$A:$A,'26UnivEnrolinclConstituentUnit'!$1:$4</definedName>
    <definedName name="_xlnm.Print_Titles" localSheetId="30">'27TypeEnrolmentCategory-Est'!$A:$A</definedName>
    <definedName name="_xlnm.Print_Titles" localSheetId="31">'29TypeTeacherPostEstimated'!$A:$A</definedName>
    <definedName name="_xlnm.Print_Titles" localSheetId="1">'2University-Specialisation'!$A:$A</definedName>
    <definedName name="_xlnm.Print_Titles" localSheetId="32">'30TypeTeacherCategoryEstimated'!$A:$A</definedName>
    <definedName name="_xlnm.Print_Titles" localSheetId="33">'31HostelDistrict'!$1:$4</definedName>
    <definedName name="_xlnm.Print_Titles" localSheetId="34">'32TypeHostel'!$A:$A</definedName>
    <definedName name="_xlnm.Print_Titles" localSheetId="35">'33OutTurnState'!$A:$B</definedName>
    <definedName name="_xlnm.Print_Titles" localSheetId="36">'34OutTurnProg'!$A:$A,'34OutTurnProg'!$1:$3</definedName>
    <definedName name="_xlnm.Print_Titles" localSheetId="37">'35UGDisc'!$1:$3</definedName>
    <definedName name="_xlnm.Print_Titles" localSheetId="38">'36PGDisc'!$1:$4</definedName>
    <definedName name="_xlnm.Print_Titles" localSheetId="39">'37CollegeTypeNo'!$A:$A</definedName>
    <definedName name="_xlnm.Print_Titles" localSheetId="41">'39TypeStateUnivwithConsUnit'!$A:$B</definedName>
    <definedName name="_xlnm.Print_Titles" localSheetId="4">'4CollegeSpec'!$A:$A</definedName>
    <definedName name="_xlnm.Print_Titles" localSheetId="5">'5ManagementCollegeNo'!$A:$A</definedName>
    <definedName name="_xlnm.Print_Titles" localSheetId="7">'6aTotalRegularEnr'!$A:$B</definedName>
    <definedName name="_xlnm.Print_Titles" localSheetId="6">'6TotalEnr'!$A:$B</definedName>
    <definedName name="_xlnm.Print_Titles" localSheetId="8">'7UnivActwithConsUnit'!$A:$B</definedName>
    <definedName name="_xlnm.Print_Titles" localSheetId="9">'8CollegeAct'!$A:$B</definedName>
    <definedName name="_xlnm.Print_Titles" localSheetId="10">'9AllSAAct'!$A:$B</definedName>
  </definedNames>
  <calcPr calcId="125725"/>
</workbook>
</file>

<file path=xl/calcChain.xml><?xml version="1.0" encoding="utf-8"?>
<calcChain xmlns="http://schemas.openxmlformats.org/spreadsheetml/2006/main">
  <c r="L41" i="130"/>
  <c r="K17" i="124" l="1"/>
  <c r="K17" i="49"/>
  <c r="H1" i="111"/>
  <c r="H12" i="124" l="1"/>
  <c r="G4"/>
  <c r="K41" i="130" l="1"/>
  <c r="J41"/>
  <c r="I41"/>
  <c r="H41"/>
  <c r="G41"/>
  <c r="F41"/>
  <c r="E41"/>
  <c r="D41"/>
  <c r="C41"/>
  <c r="AD40" i="129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W1"/>
  <c r="L1"/>
  <c r="O18" i="128"/>
  <c r="S18" s="1"/>
  <c r="N18"/>
  <c r="S17"/>
  <c r="S16"/>
  <c r="S15"/>
  <c r="S14"/>
  <c r="S13"/>
  <c r="S12"/>
  <c r="S10"/>
  <c r="S9"/>
  <c r="S8"/>
  <c r="S7"/>
  <c r="S6"/>
  <c r="S5"/>
  <c r="AB41" i="126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U1"/>
  <c r="L1"/>
  <c r="C41" i="129" l="1"/>
  <c r="G41"/>
  <c r="K41"/>
  <c r="O41"/>
  <c r="S41"/>
  <c r="W41"/>
  <c r="AA41"/>
  <c r="H41"/>
  <c r="P41"/>
  <c r="X41"/>
  <c r="E41"/>
  <c r="I41"/>
  <c r="M41"/>
  <c r="Q41"/>
  <c r="U41"/>
  <c r="Y41"/>
  <c r="AC41"/>
  <c r="AC41" i="126"/>
  <c r="D41" i="129"/>
  <c r="L41"/>
  <c r="T41"/>
  <c r="AB41"/>
  <c r="B41"/>
  <c r="F41"/>
  <c r="J41"/>
  <c r="N41"/>
  <c r="R41"/>
  <c r="V41"/>
  <c r="Z41"/>
  <c r="AD41"/>
  <c r="G5" i="12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"/>
  <c r="C4"/>
  <c r="C40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H1" i="123" l="1"/>
  <c r="N1" s="1"/>
  <c r="H1" i="122"/>
  <c r="N1" s="1"/>
  <c r="E39" i="120"/>
  <c r="D39"/>
  <c r="C39"/>
  <c r="F50" i="119"/>
  <c r="E50"/>
  <c r="D50"/>
  <c r="F49"/>
  <c r="E49"/>
  <c r="D49"/>
  <c r="F48"/>
  <c r="E48"/>
  <c r="D48"/>
  <c r="C141" i="118"/>
  <c r="B141"/>
  <c r="K1" i="116"/>
  <c r="T1" s="1"/>
  <c r="H1" i="112"/>
  <c r="D141" i="118" l="1"/>
  <c r="O1" i="109" l="1"/>
  <c r="AD1" s="1"/>
  <c r="O1" i="97" l="1"/>
  <c r="AA1" s="1"/>
  <c r="U1" i="94"/>
  <c r="L1"/>
  <c r="U1" i="93"/>
  <c r="L1"/>
  <c r="L1" i="91"/>
  <c r="V1" s="1"/>
  <c r="G39" i="90"/>
  <c r="G38"/>
  <c r="G37"/>
  <c r="G36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40" s="1"/>
  <c r="K17" i="50" l="1"/>
  <c r="K1" i="49"/>
  <c r="K1" i="48"/>
  <c r="A18" i="33" l="1"/>
  <c r="L1" i="9" l="1"/>
</calcChain>
</file>

<file path=xl/sharedStrings.xml><?xml version="1.0" encoding="utf-8"?>
<sst xmlns="http://schemas.openxmlformats.org/spreadsheetml/2006/main" count="4238" uniqueCount="1441">
  <si>
    <t>Andaman &amp; Nicobar Islands</t>
  </si>
  <si>
    <t>Andhra Pradesh</t>
  </si>
  <si>
    <t>Arunachal Pradesh</t>
  </si>
  <si>
    <t>Assam</t>
  </si>
  <si>
    <t>Bihar</t>
  </si>
  <si>
    <t>Chandigarh</t>
  </si>
  <si>
    <t>Chhatisgarh</t>
  </si>
  <si>
    <t>Dadra &amp; Nagar Haveli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</si>
  <si>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</si>
  <si>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</si>
  <si>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</si>
  <si>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</si>
  <si>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</si>
  <si>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</si>
  <si>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</si>
  <si>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</si>
  <si>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</si>
  <si>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</si>
  <si>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</si>
  <si>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</si>
  <si>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</si>
  <si>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</si>
  <si>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</si>
  <si>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</si>
  <si>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</si>
  <si>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</si>
  <si>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</si>
  <si>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</si>
  <si>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</si>
  <si>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</si>
  <si>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</si>
  <si>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</si>
  <si>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Uttrakhand</t>
  </si>
  <si>
    <t>West Bengal</t>
  </si>
  <si>
    <t>Table</t>
  </si>
  <si>
    <t>1. State &amp; Type - Wise Number of Universities</t>
  </si>
  <si>
    <t>State</t>
  </si>
  <si>
    <t>Others</t>
  </si>
  <si>
    <t>Grand Total</t>
  </si>
  <si>
    <t>All India</t>
  </si>
  <si>
    <t>In UTs of , Andaman &amp; Nicobar Islands,  Dadra &amp; Nagar Haveli, Daman &amp; Diu and Lakshadweep, there are no Universities.</t>
  </si>
  <si>
    <t>2. State &amp; Specialisation - Wise Number of Universities
(based on actual response)</t>
  </si>
  <si>
    <t>General</t>
  </si>
  <si>
    <t>Agriculture</t>
  </si>
  <si>
    <t>Fine Arts</t>
  </si>
  <si>
    <t>Fisheries</t>
  </si>
  <si>
    <t>Journalism &amp; Mass Communication</t>
  </si>
  <si>
    <t>Language</t>
  </si>
  <si>
    <t>Law</t>
  </si>
  <si>
    <t>Management</t>
  </si>
  <si>
    <t>Medical</t>
  </si>
  <si>
    <t>Oriental Learning</t>
  </si>
  <si>
    <t>Sanskrit</t>
  </si>
  <si>
    <t>Science</t>
  </si>
  <si>
    <t>Technical</t>
  </si>
  <si>
    <t>Veterinary</t>
  </si>
  <si>
    <t>Cultural Studies</t>
  </si>
  <si>
    <t>Table 3. State-wise Distribution of Districts in Different Ranges of number of Colleges</t>
  </si>
  <si>
    <t>Number of College</t>
  </si>
  <si>
    <t>Less than 10</t>
  </si>
  <si>
    <t>10-19</t>
  </si>
  <si>
    <t>20-49</t>
  </si>
  <si>
    <t>50-99</t>
  </si>
  <si>
    <t>100-199</t>
  </si>
  <si>
    <t>200-299</t>
  </si>
  <si>
    <t>300-399</t>
  </si>
  <si>
    <t>400-499</t>
  </si>
  <si>
    <t>500-999</t>
  </si>
  <si>
    <t>Daman &amp; Diu</t>
  </si>
  <si>
    <t>Lakshadweep</t>
  </si>
  <si>
    <t>Table 4. Number of College per Lakh Population(18-23 YEARS), Average Enrolment per College</t>
  </si>
  <si>
    <t>Sl.
No.</t>
  </si>
  <si>
    <t>STATES/UTs</t>
  </si>
  <si>
    <t>No. of College</t>
  </si>
  <si>
    <t>College per lakh population</t>
  </si>
  <si>
    <t>Average Enrolment per College</t>
  </si>
  <si>
    <t>Zone</t>
  </si>
  <si>
    <t>Population</t>
  </si>
  <si>
    <t>UT</t>
  </si>
  <si>
    <t>South</t>
  </si>
  <si>
    <t>North-East</t>
  </si>
  <si>
    <t>East</t>
  </si>
  <si>
    <t>North</t>
  </si>
  <si>
    <t>West</t>
  </si>
  <si>
    <t>5. Number of Private and Government Colleges
(based on actual response)</t>
  </si>
  <si>
    <t>5 (a). Enrolment in Private and Government Colleges
(based on actual response)</t>
  </si>
  <si>
    <t>Private Un-Aided</t>
  </si>
  <si>
    <t>Private Aided</t>
  </si>
  <si>
    <t>Total Private</t>
  </si>
  <si>
    <t>Government</t>
  </si>
  <si>
    <t>Total</t>
  </si>
  <si>
    <t>Number</t>
  </si>
  <si>
    <t>Enrolment</t>
  </si>
  <si>
    <t>6. State-wise Enrolment at various levels</t>
  </si>
  <si>
    <t>Sl No</t>
  </si>
  <si>
    <t>Ph.D.</t>
  </si>
  <si>
    <t>M.Phil.</t>
  </si>
  <si>
    <t>Post Graduate</t>
  </si>
  <si>
    <t>Under Graduate</t>
  </si>
  <si>
    <t>PG Diploma</t>
  </si>
  <si>
    <t>Diploma</t>
  </si>
  <si>
    <t>Certificate</t>
  </si>
  <si>
    <t>Integrated</t>
  </si>
  <si>
    <t>Male</t>
  </si>
  <si>
    <t>Female</t>
  </si>
  <si>
    <t>Table 6(a).</t>
  </si>
  <si>
    <t>State-wise Enrolment through Regular Mode at various levels</t>
  </si>
  <si>
    <t>Table 7.</t>
  </si>
  <si>
    <t>Number of universities</t>
  </si>
  <si>
    <t>Responding</t>
  </si>
  <si>
    <t>Note - Constituent Colleges of State/Central University not included.</t>
  </si>
  <si>
    <t>Table 8.</t>
  </si>
  <si>
    <t>Number of Colleges and Enrolment in responding Colleges at various levels</t>
  </si>
  <si>
    <t>Number of Colleges</t>
  </si>
  <si>
    <t>Response</t>
  </si>
  <si>
    <t>Table 9.</t>
  </si>
  <si>
    <t>Number and Enrolment in different types of Stand Alone Institutions</t>
  </si>
  <si>
    <t>Polytechnics</t>
  </si>
  <si>
    <t>PGDM</t>
  </si>
  <si>
    <t>Nursing</t>
  </si>
  <si>
    <t>Teacher Training</t>
  </si>
  <si>
    <t>Institute under Ministries</t>
  </si>
  <si>
    <t>All Stand Alone Institutions</t>
  </si>
  <si>
    <t>Number of Institutions</t>
  </si>
  <si>
    <t>Per Institution Enrolment</t>
  </si>
  <si>
    <t/>
  </si>
  <si>
    <t>Table 10. Estimated Enrolment in Colleges</t>
  </si>
  <si>
    <t>Table 11.</t>
  </si>
  <si>
    <t>Programme</t>
  </si>
  <si>
    <t>ALL CATEGORIES</t>
  </si>
  <si>
    <t>SCHEDULED CASTE</t>
  </si>
  <si>
    <t>SCHEDULED TRIBE</t>
  </si>
  <si>
    <t>OTHER BACKWARD CLASSES</t>
  </si>
  <si>
    <t>Ph.D.-Doctor of Philosophy</t>
  </si>
  <si>
    <t>D.Phil.-Doctor of Philosophy</t>
  </si>
  <si>
    <t>Vidya Varidhi-Vidya Varidhi</t>
  </si>
  <si>
    <t>M.Ch.-Master of Chirurgiae</t>
  </si>
  <si>
    <t>D.M.-Doctor of Medicine</t>
  </si>
  <si>
    <t>Ayurveda Vachaspati-Ph.D in Ayurveda</t>
  </si>
  <si>
    <t>Vidya Vachaspati-Vidya Vachaspati</t>
  </si>
  <si>
    <t>D.Sc.-Doctor of Science</t>
  </si>
  <si>
    <t>L.L.D.-Doctor of Laws</t>
  </si>
  <si>
    <t>M.Phil.-Master of Philosophy</t>
  </si>
  <si>
    <t>M.A.-Master of Arts</t>
  </si>
  <si>
    <t>M.B.A.- Master of Business Administration</t>
  </si>
  <si>
    <t>M.Sc.-Master of Science</t>
  </si>
  <si>
    <t>M.C.A. -Master of Computer Applications</t>
  </si>
  <si>
    <t>M.Com.-Master of Commerce</t>
  </si>
  <si>
    <t>M.Tech. -Master of Technology</t>
  </si>
  <si>
    <t>M.E.-Master of Engineering</t>
  </si>
  <si>
    <t>M.S.W.-Master of Social Work</t>
  </si>
  <si>
    <t>M.Pharm. -Master of Pharmacy</t>
  </si>
  <si>
    <t>M.Ed. -Master of Education</t>
  </si>
  <si>
    <t>M.D.-Doctor of Medicine</t>
  </si>
  <si>
    <t>Acharya-Acharya</t>
  </si>
  <si>
    <t>L.L.M.-Master of Law or Laws</t>
  </si>
  <si>
    <t>M.Sc. Nursing-Master of Science in Nursing</t>
  </si>
  <si>
    <t>P.G.D.M.-Post-Graduate Diploma in Management</t>
  </si>
  <si>
    <t>M.D.S.-Master of Dental Surgery</t>
  </si>
  <si>
    <t>M.Mgt.-Master of Management</t>
  </si>
  <si>
    <t>M.S.-Master of Science</t>
  </si>
  <si>
    <t>M.Lib.Sc. -Master of Library Science</t>
  </si>
  <si>
    <t>M.S.-Master of Surgery</t>
  </si>
  <si>
    <t>M.P.Ed.-Master of Physical Education</t>
  </si>
  <si>
    <t>M.L.I.Sc.-Master of Library &amp; Information Science</t>
  </si>
  <si>
    <t>M.B.A.(Tech.)-Master of Business Administration in Technology</t>
  </si>
  <si>
    <t>M.F.A. -Master of Fine Arts</t>
  </si>
  <si>
    <t>P.G.P.-Post-Graduate Programme in Management</t>
  </si>
  <si>
    <t>M.P.T.-Master of Physiotherapy</t>
  </si>
  <si>
    <t>M.Sc. Tech. -Master of Science in Technology</t>
  </si>
  <si>
    <t>M.J.M.C.-Master of Journalism and Mass Communication</t>
  </si>
  <si>
    <t>M.H.R.D. -Master of Human Resource Development</t>
  </si>
  <si>
    <t>Pharm.D.-Doctor of Pharmacy</t>
  </si>
  <si>
    <t>M.M.C.-Master in Mass Communication</t>
  </si>
  <si>
    <t>M.F.M. -Master of Financial Management</t>
  </si>
  <si>
    <t>M.V.Sc. -Master of Veterinary Sciences</t>
  </si>
  <si>
    <t>M.Arch.-Master of Architecture</t>
  </si>
  <si>
    <t>M.I.B.-Master of International Business</t>
  </si>
  <si>
    <t>M.J.-Master of Journalism</t>
  </si>
  <si>
    <t>Vachaspati-Vachaspati</t>
  </si>
  <si>
    <t>M.L. -Master of Laws</t>
  </si>
  <si>
    <t>M.Mkt.M. -Master of Marketing Management</t>
  </si>
  <si>
    <t>M.Mus. -Master of Music</t>
  </si>
  <si>
    <t>M.H.A. -Master of Hospital Administration</t>
  </si>
  <si>
    <t>M.P.H. -Master of Public Health</t>
  </si>
  <si>
    <t>M.B.A.(Pharma. Tech.)-Master of Business Administration in Pharmaceutical Technology</t>
  </si>
  <si>
    <t>M.P.A.-Master of Performing Arts</t>
  </si>
  <si>
    <t>M.P.E.-Master of Physical Education</t>
  </si>
  <si>
    <t>M.F.Sc. -Master of Fishery Science</t>
  </si>
  <si>
    <t>M.Des.-Master of Design</t>
  </si>
  <si>
    <t>M.Plan.-Master of Planning</t>
  </si>
  <si>
    <t>Shiksha Acharya-Shiksha Acharya</t>
  </si>
  <si>
    <t>Parangat-Parangat</t>
  </si>
  <si>
    <t>M.Sc.(Medical Bio-Chemistry)-Master of Science in Medical Bio-Chemistry</t>
  </si>
  <si>
    <t>M.Sc.(Medical Anatomy) -Master of Science in Medical Anatomy</t>
  </si>
  <si>
    <t>M.Optom. -Master of Optometry</t>
  </si>
  <si>
    <t>M.Sc.(Medical Microbiology)-Master of Science in Medical Microbiology</t>
  </si>
  <si>
    <t>Shikshan Parangat-Shikshan Parangat</t>
  </si>
  <si>
    <t>M.O.T. -Master of Occupational Therapy</t>
  </si>
  <si>
    <t>M.Dance-Master of Dance</t>
  </si>
  <si>
    <t>M.Sc. Tech.(Applied Geo-Physics)-Master of Science in Technology (Applied Geo-Physics)</t>
  </si>
  <si>
    <t>M.F.M.-Master of Fashion Management</t>
  </si>
  <si>
    <t>M.Stat. -Master of Statistics</t>
  </si>
  <si>
    <t>Samaj Karya Parangat-Samaj Karya Parangat</t>
  </si>
  <si>
    <t>M.Litt.-Master of Literature or Master of Letters</t>
  </si>
  <si>
    <t>M.F.T. -Master of Foreign Trade</t>
  </si>
  <si>
    <t>M.Q.P.M.-Master of Quality and Productivity Management</t>
  </si>
  <si>
    <t>M.A.M.S.-Master of Ayurved in Medicine and Surgery</t>
  </si>
  <si>
    <t>M.H.M.S.-Master of Homeopathic Medicine and Science</t>
  </si>
  <si>
    <t>C.P.A.-Certified Public</t>
  </si>
  <si>
    <t>M.Sc.(Medical Physiology)-Master of Science in Medical Physiology</t>
  </si>
  <si>
    <t>M.P.S. -Master of Population Studies</t>
  </si>
  <si>
    <t>M.Sc.(Medical Pharmacology)-Master of Science in Medical Pharmacology</t>
  </si>
  <si>
    <t>M.U.P.-Master of Urban Planning</t>
  </si>
  <si>
    <t>B.A.-Bachelor of Arts</t>
  </si>
  <si>
    <t>B.Com.-Bachelor of Commerce</t>
  </si>
  <si>
    <t>B.Sc.-Bachelor of Science</t>
  </si>
  <si>
    <t>B.Tech.-Bachelor of Technology</t>
  </si>
  <si>
    <t>B.E.-Bachelor of Engineering</t>
  </si>
  <si>
    <t>B.A.(Hons)-Bachelor of Arts (Honors)</t>
  </si>
  <si>
    <t>B.Ed.-Bachelor of Education</t>
  </si>
  <si>
    <t>B.C.A.-Bachelor of Computer Applications</t>
  </si>
  <si>
    <t>B.B.A.-Bachelor of Business Administration</t>
  </si>
  <si>
    <t>B.Sc.(Hons)-Bachelor of Science (Honors)</t>
  </si>
  <si>
    <t>L.L.B.-Bachelor of Law or Laws</t>
  </si>
  <si>
    <t>B.Sc.(Nursing)-Bachelor of Science in Nursing</t>
  </si>
  <si>
    <t>M.B.B.S.-Bachelor of Medicine and Bachelor of Surgery</t>
  </si>
  <si>
    <t>B.Pharm.-Bachelor of Pharmacy</t>
  </si>
  <si>
    <t>B.B.M.-Bachelor of Business Management</t>
  </si>
  <si>
    <t>Shastri-Shastri</t>
  </si>
  <si>
    <t>B.Agri.-Bachelor of Agriculture</t>
  </si>
  <si>
    <t>B.D.S.-Bachelor of Dental Surgery</t>
  </si>
  <si>
    <t>B.S.W.-Bachelor of Social Work</t>
  </si>
  <si>
    <t>B.Architecture-Bachelor of Architecture</t>
  </si>
  <si>
    <t>B.Litt.-Bachelor of Literature</t>
  </si>
  <si>
    <t>B.H.M.S.-Bachelor of Homeopathic Medicine and Surgery</t>
  </si>
  <si>
    <t>B.Lib.I.Sc.-Bachelor of Library &amp; Information Science</t>
  </si>
  <si>
    <t>B.P.T.-Bachelor of Physiotherapy</t>
  </si>
  <si>
    <t>B.P.Ed.-Bachelor of Physical Education</t>
  </si>
  <si>
    <t>B.A.M.S.-Bachelor of Ayurved Medicine &amp; Surgery</t>
  </si>
  <si>
    <t>Ayurvedacharya-Ayurvedacharya</t>
  </si>
  <si>
    <t>B.F.A.-Bachelor of Fine Arts</t>
  </si>
  <si>
    <t>B.Sc.(Post Basic)-B.Sc (Post Basic)</t>
  </si>
  <si>
    <t>B.J.M.C.-Bachelor of Journalism and Mass Communication</t>
  </si>
  <si>
    <t>B.V.Sc.&amp;A.H.-Bachelor of Veterinary Science &amp; Animal Husbandry</t>
  </si>
  <si>
    <t>B.P.E.-Bachelor of Physical Education</t>
  </si>
  <si>
    <t>B.L.-Bachelor of Law or Laws</t>
  </si>
  <si>
    <t>B.H.M.-Bachelor of Hotel Management</t>
  </si>
  <si>
    <t>B.S.S.-Bachelor in Social Sciences</t>
  </si>
  <si>
    <t>B.Pharm.(Ayu.) -Bachelor of Ayurved in Pharmacy</t>
  </si>
  <si>
    <t>B.H.M.C.T.-Bachelor of Hotel Management and Catering Technology</t>
  </si>
  <si>
    <t>B.Des.-Bachelor of Design</t>
  </si>
  <si>
    <t>B.Lib.Sc.-Bachelor of Library Science</t>
  </si>
  <si>
    <t>B.U.M.S.-Bachelor of Unani Medicine and Surgery</t>
  </si>
  <si>
    <t>Alankar-Alankar</t>
  </si>
  <si>
    <t>B.M.M.-Bachelor of Multi Media</t>
  </si>
  <si>
    <t>Shiksha Shastri-Shiksha Shastri</t>
  </si>
  <si>
    <t>B.S.Course-Bachelor of Science (Physician Assistant and Emergency &amp; Trauma Care Management)</t>
  </si>
  <si>
    <t>B.Optom.-Bachelor of Clinical Optometry</t>
  </si>
  <si>
    <t>B.F.Sc.-Bachelor of Fisheries Science</t>
  </si>
  <si>
    <t>B.H.T.M.-Bachelor of Hotel and Tourism Management</t>
  </si>
  <si>
    <t>B.Mus.-Bachelor of Music</t>
  </si>
  <si>
    <t>B.M.S.-Bachelor of Management Studies</t>
  </si>
  <si>
    <t>B.G.L.-Bachelor of General Law</t>
  </si>
  <si>
    <t>B.J.-Bachelor of Journalism</t>
  </si>
  <si>
    <t>B.A.M.-Bachelor of Ayurved Medicine</t>
  </si>
  <si>
    <t>B.S.M.S.-Bachelor of Sridhar Medicine and Surgery</t>
  </si>
  <si>
    <t>B.A.S.L.P.-Bachelor of Audiology and Speech Language Pathology</t>
  </si>
  <si>
    <t>B.Nat.(Yogic Sciences)-Bachelor of Naturopathy and Yogic Sciences</t>
  </si>
  <si>
    <t>B.P.S.-Bachelor of Professional Studies</t>
  </si>
  <si>
    <t>B.H.M.T.T.-Bachelor of Hotel Management, Travel and Tourism</t>
  </si>
  <si>
    <t>Visharad-Visharad</t>
  </si>
  <si>
    <t>B.B.S.-Bachelor of Business Studies</t>
  </si>
  <si>
    <t>B.F.Tech.-Bachelor of Fashion Technology</t>
  </si>
  <si>
    <t>B.O.T.-Bachelor of Occupational Therapy</t>
  </si>
  <si>
    <t>B.O.L.-Bachelor of Oriental Learning</t>
  </si>
  <si>
    <t>B.H.A.-Bachelor of Hospital Administration</t>
  </si>
  <si>
    <t>B.Plan.-Bachelor of Planning</t>
  </si>
  <si>
    <t>B.Ch.E.-Bachelor of Chemical Engineering</t>
  </si>
  <si>
    <t>B.V.Sc.-Bachelor of Veterinary Science</t>
  </si>
  <si>
    <t>B.P.A.-Bachelor of Performing Arts</t>
  </si>
  <si>
    <t>B.C.E.-Bachelor of Civil Engineering</t>
  </si>
  <si>
    <t>B.Voc.-Bachelor of Vocational Education</t>
  </si>
  <si>
    <t>B.Sc.(Sericulture)-Bachelor of Science in Sericulture</t>
  </si>
  <si>
    <t>B.Dance-Bachelor of Dance</t>
  </si>
  <si>
    <t>B.Stat.-Bachelor of Statistics</t>
  </si>
  <si>
    <t>B.C.L.-Bachelor of Civil Law</t>
  </si>
  <si>
    <t>Vidhyalankar-Vidhyalankar</t>
  </si>
  <si>
    <t>Samaj Vidya Visharad-Samaj Vidya Visharad</t>
  </si>
  <si>
    <t>Hindi Shiksha Visharad-Hindi Shiksha Visharad</t>
  </si>
  <si>
    <t>B.N.Y.S.-Bachelor of Naturopathy and Yogic Sciences</t>
  </si>
  <si>
    <t>B.Chem.Tech.-Bachelor of Chemical Technology</t>
  </si>
  <si>
    <t>B.Nat.(Ayu)-Bachelor of Ayurved in Naturopathy</t>
  </si>
  <si>
    <t>B.I.B.F.-Bachelor of International Business and Finance</t>
  </si>
  <si>
    <t>B.A. L.L.B.-Bachelor of Arts, Bachelor of Law or Laws</t>
  </si>
  <si>
    <t>B.Tech M.Tech-Bachelor of Technology, Master of Technology</t>
  </si>
  <si>
    <t>Integrated M.Sc.-Integrated Master of Science</t>
  </si>
  <si>
    <t>Integrated M.B.A.-Integrated Master of Business Administration</t>
  </si>
  <si>
    <t>B.S. M.S.-Bachelor of Science, Master of Science</t>
  </si>
  <si>
    <t>B.B.A. L.L.B.-Bachelor of Business Administration, Bachelor of Law or Laws</t>
  </si>
  <si>
    <t>B.A. B.Ed.-Bachelor of Arts, Bachelor of Education</t>
  </si>
  <si>
    <t>Integrated M.A.-Integrated Master of Arts</t>
  </si>
  <si>
    <t>Integrated Ph.D-Integrated Doctor of Philosophy</t>
  </si>
  <si>
    <t>B.Com. L.L.B.-Bachelor of Commerce, Bachelor of Law</t>
  </si>
  <si>
    <t>B.Sc. B.Ed.-Bachelor of Science, Bachelor of Education</t>
  </si>
  <si>
    <t>Integrated M.C.A.-Integrated Master of Computer Applications</t>
  </si>
  <si>
    <t>B.Sc. L.L.B.-Bachelor of Science, Bachelor of Law or Laws</t>
  </si>
  <si>
    <t>M.Com. B.Ed.-Master of Commerce, Bachelor of Education</t>
  </si>
  <si>
    <t>M.Sc. B.Ed.-Master of Science, Bachelor of Education</t>
  </si>
  <si>
    <t>M.A. B.Ed.-Master of Arts, Bachelor of Education</t>
  </si>
  <si>
    <t>Table 11(a).</t>
  </si>
  <si>
    <t>Programme-wise Enrolment - Distance Mode
(based on actual response)</t>
  </si>
  <si>
    <t>Discipline</t>
  </si>
  <si>
    <t>Arts/Humanities/Social Sciences</t>
  </si>
  <si>
    <t>Engineering &amp; Technology</t>
  </si>
  <si>
    <t>Electronics Engineering</t>
  </si>
  <si>
    <t>Mechanical Engineering</t>
  </si>
  <si>
    <t>Computer Engineering</t>
  </si>
  <si>
    <t>Electrical Engineering</t>
  </si>
  <si>
    <t>Civil Engineering</t>
  </si>
  <si>
    <t>Other Engineering &amp; Technology</t>
  </si>
  <si>
    <t>Architecture</t>
  </si>
  <si>
    <t>Chemical Engineering</t>
  </si>
  <si>
    <t>Aeronautical Engineering</t>
  </si>
  <si>
    <t>Agriculture Engineering</t>
  </si>
  <si>
    <t>Metallurgical Engineering</t>
  </si>
  <si>
    <t>Food Technology</t>
  </si>
  <si>
    <t>Mining Engineering</t>
  </si>
  <si>
    <t>Marine Engineering</t>
  </si>
  <si>
    <t>Dairy Technology</t>
  </si>
  <si>
    <t>Planning</t>
  </si>
  <si>
    <t>Engineering &amp; Technology Total</t>
  </si>
  <si>
    <t>Commerce</t>
  </si>
  <si>
    <t>Education</t>
  </si>
  <si>
    <t>IT &amp; Computer</t>
  </si>
  <si>
    <t>Medical Science</t>
  </si>
  <si>
    <t>Pharmacy</t>
  </si>
  <si>
    <t>General Medicine</t>
  </si>
  <si>
    <t>Dentistry</t>
  </si>
  <si>
    <t>Ayurveda</t>
  </si>
  <si>
    <t>Homeopathy</t>
  </si>
  <si>
    <t>Physiotherapy</t>
  </si>
  <si>
    <t>Unani</t>
  </si>
  <si>
    <t>Medical Management</t>
  </si>
  <si>
    <t>General Surgery</t>
  </si>
  <si>
    <t>Pathology</t>
  </si>
  <si>
    <t>ENT</t>
  </si>
  <si>
    <t>Ophthalmology</t>
  </si>
  <si>
    <t>Occupational Therapy</t>
  </si>
  <si>
    <t>Medical Science Total</t>
  </si>
  <si>
    <t>Foreign Language</t>
  </si>
  <si>
    <t>Home Science</t>
  </si>
  <si>
    <t>Social Work</t>
  </si>
  <si>
    <t>Area Studies</t>
  </si>
  <si>
    <t>Physical Education</t>
  </si>
  <si>
    <t>Library &amp; Information Science</t>
  </si>
  <si>
    <t>Fashion Technology</t>
  </si>
  <si>
    <t>Veterinary &amp; Animal Sciences</t>
  </si>
  <si>
    <t>Design</t>
  </si>
  <si>
    <t>Fisheries Science</t>
  </si>
  <si>
    <t>Religious Studies</t>
  </si>
  <si>
    <t>Women Studies</t>
  </si>
  <si>
    <t>Defence Studies</t>
  </si>
  <si>
    <t>Criminology &amp; Forensic Science</t>
  </si>
  <si>
    <t>Marine Science / Oceanography</t>
  </si>
  <si>
    <t>Gandhian Studies</t>
  </si>
  <si>
    <t>Horticulture</t>
  </si>
  <si>
    <t>Forestry</t>
  </si>
  <si>
    <t>Sericulture</t>
  </si>
  <si>
    <t>Agriculture Total</t>
  </si>
  <si>
    <t>Urban Planning</t>
  </si>
  <si>
    <t>English</t>
  </si>
  <si>
    <t>Other Foreign Languages</t>
  </si>
  <si>
    <t>French</t>
  </si>
  <si>
    <t>German</t>
  </si>
  <si>
    <t>Spanish</t>
  </si>
  <si>
    <t>Foreign Language Total</t>
  </si>
  <si>
    <t>Nutrition</t>
  </si>
  <si>
    <t>Home Science Total</t>
  </si>
  <si>
    <t>Indian Language</t>
  </si>
  <si>
    <t>Hindi</t>
  </si>
  <si>
    <t>Other Indian Languages</t>
  </si>
  <si>
    <t>Tamil</t>
  </si>
  <si>
    <t>Bengali</t>
  </si>
  <si>
    <t>Telugu</t>
  </si>
  <si>
    <t>Kannada</t>
  </si>
  <si>
    <t>Urdu</t>
  </si>
  <si>
    <t>Punjabi</t>
  </si>
  <si>
    <t>Malayalam</t>
  </si>
  <si>
    <t>Odiya</t>
  </si>
  <si>
    <t>Indian Language Total</t>
  </si>
  <si>
    <t>Linguistics</t>
  </si>
  <si>
    <t>Other Medical Science</t>
  </si>
  <si>
    <t>Gynaecology</t>
  </si>
  <si>
    <t>Anesthesiology</t>
  </si>
  <si>
    <t>Pediatrics</t>
  </si>
  <si>
    <t>Orthopaedics</t>
  </si>
  <si>
    <t>Public Health</t>
  </si>
  <si>
    <t>Anatomy</t>
  </si>
  <si>
    <t>Microbiology</t>
  </si>
  <si>
    <t>Radiology</t>
  </si>
  <si>
    <t>Dermatology</t>
  </si>
  <si>
    <t>Physiology</t>
  </si>
  <si>
    <t>Bio-Chemistry</t>
  </si>
  <si>
    <t>Psychiatry</t>
  </si>
  <si>
    <t>Cardiology</t>
  </si>
  <si>
    <t>Indian Medicine</t>
  </si>
  <si>
    <t>Forensic Medicine/ Toxicology</t>
  </si>
  <si>
    <t>Bio-Technology</t>
  </si>
  <si>
    <t>Radiothrapy</t>
  </si>
  <si>
    <t>Neurology</t>
  </si>
  <si>
    <t>Oncology</t>
  </si>
  <si>
    <t>Urology</t>
  </si>
  <si>
    <t>Gastroenterology</t>
  </si>
  <si>
    <t>Plastic Surgery</t>
  </si>
  <si>
    <t>Nuclear Medicine</t>
  </si>
  <si>
    <t>Bio-Physics</t>
  </si>
  <si>
    <t>Nephrology</t>
  </si>
  <si>
    <t>Lab Medicine</t>
  </si>
  <si>
    <t>Haematology</t>
  </si>
  <si>
    <t>Endocrinology</t>
  </si>
  <si>
    <t>Medical Physics</t>
  </si>
  <si>
    <t>Hepatology</t>
  </si>
  <si>
    <t>Bio-Statistics</t>
  </si>
  <si>
    <t>Mathematics</t>
  </si>
  <si>
    <t>Chemistry</t>
  </si>
  <si>
    <t>Other Science</t>
  </si>
  <si>
    <t>Physics</t>
  </si>
  <si>
    <t>Zoology</t>
  </si>
  <si>
    <t>Botany</t>
  </si>
  <si>
    <t>Life Science</t>
  </si>
  <si>
    <t>Statistics</t>
  </si>
  <si>
    <t>Environmental Science</t>
  </si>
  <si>
    <t>Electronics</t>
  </si>
  <si>
    <t>Bio-Science</t>
  </si>
  <si>
    <t>Geology</t>
  </si>
  <si>
    <t>Genetics</t>
  </si>
  <si>
    <t>Geo-Physics</t>
  </si>
  <si>
    <t>Science Total</t>
  </si>
  <si>
    <t>Social Science</t>
  </si>
  <si>
    <t>History</t>
  </si>
  <si>
    <t>Other Social Science</t>
  </si>
  <si>
    <t>Political Science</t>
  </si>
  <si>
    <t>Sociology</t>
  </si>
  <si>
    <t>Economics</t>
  </si>
  <si>
    <t>Psychology</t>
  </si>
  <si>
    <t>Geography</t>
  </si>
  <si>
    <t>Public Administration</t>
  </si>
  <si>
    <t>Philosophy</t>
  </si>
  <si>
    <t>Anthropology</t>
  </si>
  <si>
    <t>Population Studies</t>
  </si>
  <si>
    <t>Social Science Total</t>
  </si>
  <si>
    <t>Table 16.</t>
  </si>
  <si>
    <t>Country-wise &amp; Level-wise Foreign Students
(based on actual response)</t>
  </si>
  <si>
    <t>Country Name</t>
  </si>
  <si>
    <t>AFGHANISTAN</t>
  </si>
  <si>
    <t>Table 17.</t>
  </si>
  <si>
    <t>State-wise &amp; Level-wise Foreign Student
(based on actual response)</t>
  </si>
  <si>
    <t>Table 18. Foreign Students in Different Programmes
                (based on actual response)</t>
  </si>
  <si>
    <t>Programmes</t>
  </si>
  <si>
    <t xml:space="preserve"> Male</t>
  </si>
  <si>
    <t xml:space="preserve"> Female</t>
  </si>
  <si>
    <t>Table 23.</t>
  </si>
  <si>
    <t>State &amp; Post-Wise Number of Male &amp; Female Non-Teaching staff
(based on actual response)</t>
  </si>
  <si>
    <t>Group-A</t>
  </si>
  <si>
    <t>Group-B</t>
  </si>
  <si>
    <t>Group-C</t>
  </si>
  <si>
    <t>Group-D</t>
  </si>
  <si>
    <t>Table 24.</t>
  </si>
  <si>
    <t>(a). State-wise Number of Non-Teaching staff among various social categories
(based on actual response)</t>
  </si>
  <si>
    <t>(b). State-wise Number of Non-Teaching staff among Minority &amp; PWD
(based on actual response)</t>
  </si>
  <si>
    <t>SC</t>
  </si>
  <si>
    <t>ST</t>
  </si>
  <si>
    <t>OBC</t>
  </si>
  <si>
    <t>PWD</t>
  </si>
  <si>
    <t>Muslim</t>
  </si>
  <si>
    <t>Other Minority Communities</t>
  </si>
  <si>
    <t>Table 26.</t>
  </si>
  <si>
    <t>Level-wise Enrolment in various types of Universities
(a) Teaching departments and Constituent Units/Off-campus Centres</t>
  </si>
  <si>
    <t>Type of University</t>
  </si>
  <si>
    <t>Central University</t>
  </si>
  <si>
    <t>Central Open University</t>
  </si>
  <si>
    <t>Institute of National Importance</t>
  </si>
  <si>
    <t>State Public University</t>
  </si>
  <si>
    <t>State Open University</t>
  </si>
  <si>
    <t>State Private University</t>
  </si>
  <si>
    <t>Institute under State Legislature Act</t>
  </si>
  <si>
    <t>Deemed University-Government</t>
  </si>
  <si>
    <t>Deemed University-Government Aided</t>
  </si>
  <si>
    <t>Deemed University-Private</t>
  </si>
  <si>
    <t>Level-wise Enrolment in various types of Universities
(b) Affiliated and Constituent Colleges</t>
  </si>
  <si>
    <t xml:space="preserve">Table </t>
  </si>
  <si>
    <t>27. Category-wise Enrolment in various types of Universities
(a) Teaching departments and Constituent Units/Off-campus Centres</t>
  </si>
  <si>
    <t>28. PWD and Minority Enrolment in various types of Universities (based on actual response)
(a) Teaching departments and Constituent Units/Off-campus Centres</t>
  </si>
  <si>
    <t>27. Category-wise Enrolment in various types of Universities
(b) Affiliated and Constituent Colleges</t>
  </si>
  <si>
    <t>28. PWD and Minority Enrolment in various types of Universities (based on actual response)
(b) Affiliated and Constituent Colleges</t>
  </si>
  <si>
    <t>Boys Hostel</t>
  </si>
  <si>
    <t>Girls Hostel</t>
  </si>
  <si>
    <t>Others Hostel</t>
  </si>
  <si>
    <t>Total Hostel</t>
  </si>
  <si>
    <t>Intake</t>
  </si>
  <si>
    <t>Residing</t>
  </si>
  <si>
    <t>Table 33.</t>
  </si>
  <si>
    <t xml:space="preserve"> Number of Hostels, Intake and Student Residing in various types of Universities
(a) Teaching departments and Constituent Units/Off-campus Centres</t>
  </si>
  <si>
    <t xml:space="preserve"> Number of Hostels, Intake and Student Residing in various types of Universities
(b) Affiliated and Constituent Colleges</t>
  </si>
  <si>
    <t>State-wise Out-turn/Pass-Out at various levels (based on actual response)</t>
  </si>
  <si>
    <t>M.F.Tech.-Master of Fashion Technology</t>
  </si>
  <si>
    <t>D.Litt.-Doctor of Literature</t>
  </si>
  <si>
    <t>Central University Total</t>
  </si>
  <si>
    <t>State Public University Total</t>
  </si>
  <si>
    <t>State Private University Total</t>
  </si>
  <si>
    <t>Deemed University-Government Total</t>
  </si>
  <si>
    <t>Deemed University-Government Aided Total</t>
  </si>
  <si>
    <t>Deemed University-Private Total</t>
  </si>
  <si>
    <t>Institute of National Importance Total</t>
  </si>
  <si>
    <t>Affiliated College</t>
  </si>
  <si>
    <t>Constituent / University College</t>
  </si>
  <si>
    <t>PG Center / Off-Campus Center</t>
  </si>
  <si>
    <t>Recognized Center</t>
  </si>
  <si>
    <t>18-22 Years All</t>
  </si>
  <si>
    <t>ALL Categories</t>
  </si>
  <si>
    <t>MALE</t>
  </si>
  <si>
    <t>FEMALE</t>
  </si>
  <si>
    <t>TOTAL</t>
  </si>
  <si>
    <t>Enrolment by Type in  University teaching departments and its Constituent Units/Off-campus Centres</t>
  </si>
  <si>
    <t>(b). State-wise Number of Teachers among Minority &amp; PWD</t>
  </si>
  <si>
    <t>(a). State-wise Number of Teachers among various social categories</t>
  </si>
  <si>
    <t>Table 21.</t>
  </si>
  <si>
    <t>Table 22.</t>
  </si>
  <si>
    <t>State &amp; Post-Wise Number of Male &amp; Female Teacher</t>
  </si>
  <si>
    <t>Professor &amp; Equivalent</t>
  </si>
  <si>
    <t>Reader &amp; Associate Professor</t>
  </si>
  <si>
    <t>Lecturer/ Assistant Professor</t>
  </si>
  <si>
    <t>Demonstrator/ Tutor</t>
  </si>
  <si>
    <t>Temporary Teacher etc</t>
  </si>
  <si>
    <t>Visiting Teacher</t>
  </si>
  <si>
    <t>Table 22a.</t>
  </si>
  <si>
    <t>Post-Wise Number  of Teachers in Universities &amp; its Colleges</t>
  </si>
  <si>
    <t>Table 22b.</t>
  </si>
  <si>
    <t>Number of Teachers in Universities teaching departments and its Constituent Units/Off-campus Centres</t>
  </si>
  <si>
    <t>Table 29.</t>
  </si>
  <si>
    <t>Post-wise Number of Teachers in various types of Universities
(a) Teaching departments and Constituent Units/Off-campus Centres</t>
  </si>
  <si>
    <t>Post-wise Number of Teachers in various types of Universities
(b) Affiliated and Constituent Colleges</t>
  </si>
  <si>
    <t>Table 30.</t>
  </si>
  <si>
    <t>Category-wise Number of Teachers in various types of Universities
(a) Teaching departments and Constituent Units/Off-campus Centres</t>
  </si>
  <si>
    <t>Category-wise Number of Teachers in various types of Universities
(b) Affiliated and Constituent Colleges</t>
  </si>
  <si>
    <t>States/UTs</t>
  </si>
  <si>
    <t>All Institutions</t>
  </si>
  <si>
    <t>University &amp; Colleges</t>
  </si>
  <si>
    <t>University &amp; its Constituent Units</t>
  </si>
  <si>
    <t>Regular Mode</t>
  </si>
  <si>
    <t>Lakshdweep</t>
  </si>
  <si>
    <t>-</t>
  </si>
  <si>
    <t>14. Estimated State-wise Enrolment in various social categories</t>
  </si>
  <si>
    <t>15. State-wise Enrolment in PWD and Minority Community</t>
  </si>
  <si>
    <t>Persons with Disability</t>
  </si>
  <si>
    <t>Table 19. GROSS ENROLMENT RATIO IN HIGHER EDUCATION (18-23 YEARS)</t>
  </si>
  <si>
    <t>Table31. District-wise Number of Hostels, Intake and Student Residing</t>
  </si>
  <si>
    <t>Table 39.</t>
  </si>
  <si>
    <t>Table 32.</t>
  </si>
  <si>
    <t>Table 34. Programme-wise Out-turn/Pass-Out (based on actual response)</t>
  </si>
  <si>
    <t>Arts</t>
  </si>
  <si>
    <t>Computer Application</t>
  </si>
  <si>
    <t>Hotel &amp; Tourism Management</t>
  </si>
  <si>
    <t>Medical-Allopathy</t>
  </si>
  <si>
    <t>Medical-Ayurveda</t>
  </si>
  <si>
    <t>Medical-Dental</t>
  </si>
  <si>
    <t>Medical-Homeopathy</t>
  </si>
  <si>
    <t>Medical-Others</t>
  </si>
  <si>
    <t>Para Medical</t>
  </si>
  <si>
    <t>Programme-wise Enrolment (based on actual response)</t>
  </si>
  <si>
    <t>Table 20. GENDER PARITY INDEX IN HIGHER EDUCATION (18-23 YEARS)</t>
  </si>
  <si>
    <t>All Categories</t>
  </si>
  <si>
    <t>SC Students</t>
  </si>
  <si>
    <t>ST Students</t>
  </si>
  <si>
    <t>State Private Open University</t>
  </si>
  <si>
    <t>cultural</t>
  </si>
  <si>
    <t>Information Technology</t>
  </si>
  <si>
    <t>Hospital Administration</t>
  </si>
  <si>
    <t>Rural Development</t>
  </si>
  <si>
    <t>Sports/Yoga/ Physical Education</t>
  </si>
  <si>
    <t>Gandhian/ Religious Studies</t>
  </si>
  <si>
    <t>In Andaman &amp; Nicobar Islands,  Arunachal Pradesh, Dadra &amp; Nagar Haveli, Daman &amp; Diu and Lakshadweep, there are no Foreign Students.</t>
  </si>
  <si>
    <t>Education/Teacher Education</t>
  </si>
  <si>
    <t>Table 38: POPULATION (18-23 YEARS) -2014-15</t>
  </si>
  <si>
    <t>4a. Specialization-wise number of Colleges
 (based on actual response)</t>
  </si>
  <si>
    <t>Shiksha Visharad-Shiksha Visharad</t>
  </si>
  <si>
    <t>PG Diploma-Post Graduate Diploma</t>
  </si>
  <si>
    <t>Diploma-Diploma</t>
  </si>
  <si>
    <t>A.N.M.-Auxiliary Nurse &amp; Midwife</t>
  </si>
  <si>
    <t>G.N.M.-General Nursing &amp; Midwifery</t>
  </si>
  <si>
    <t>D.Pharma-Diploma in Pharmacy</t>
  </si>
  <si>
    <t xml:space="preserve">Disability Studies
</t>
  </si>
  <si>
    <t>B.Com. B.Ed.-Bachelor of Commerce, Bachelor of Education</t>
  </si>
  <si>
    <t>Disability Studies</t>
  </si>
  <si>
    <t>Performing Arts</t>
  </si>
  <si>
    <t>Music</t>
  </si>
  <si>
    <t>Visual Arts</t>
  </si>
  <si>
    <t>Fine Arts Total</t>
  </si>
  <si>
    <t xml:space="preserve">Foreign Language Total </t>
  </si>
  <si>
    <t xml:space="preserve">Home Science Total </t>
  </si>
  <si>
    <t>Computer Science</t>
  </si>
  <si>
    <t>Multi Media</t>
  </si>
  <si>
    <t>Animation</t>
  </si>
  <si>
    <t>Graphics</t>
  </si>
  <si>
    <t>IT &amp; Computer Total</t>
  </si>
  <si>
    <t>International Law</t>
  </si>
  <si>
    <t>Cyber Crime</t>
  </si>
  <si>
    <t>Constitutional Law</t>
  </si>
  <si>
    <t>Civil Law</t>
  </si>
  <si>
    <t>Law Total</t>
  </si>
  <si>
    <t>Business Administration</t>
  </si>
  <si>
    <t>Business Management</t>
  </si>
  <si>
    <t>Human Resource Management</t>
  </si>
  <si>
    <t>Other Management</t>
  </si>
  <si>
    <t>Financial Management</t>
  </si>
  <si>
    <t>Technology</t>
  </si>
  <si>
    <t>Marketing Management</t>
  </si>
  <si>
    <t>International Business</t>
  </si>
  <si>
    <t>Agri-Business Management</t>
  </si>
  <si>
    <t>Pharmaceutical Technology</t>
  </si>
  <si>
    <t>Event Management</t>
  </si>
  <si>
    <t>Tourism Management</t>
  </si>
  <si>
    <t>Hotel Management</t>
  </si>
  <si>
    <t xml:space="preserve">Management Total </t>
  </si>
  <si>
    <t>Jyotisha</t>
  </si>
  <si>
    <t>Veda</t>
  </si>
  <si>
    <t>Oriental Learning Total</t>
  </si>
  <si>
    <t>Theology</t>
  </si>
  <si>
    <t>Islamic Studies</t>
  </si>
  <si>
    <t>Buddhist Studies</t>
  </si>
  <si>
    <t>Jainism</t>
  </si>
  <si>
    <t>Christian Studies</t>
  </si>
  <si>
    <t>Religious Studies Total</t>
  </si>
  <si>
    <t>5 (b). Number of Colleges Established in 2014-15 and their Enrolment
(based on actual response)</t>
  </si>
  <si>
    <t xml:space="preserve">Engineering &amp; Technology </t>
  </si>
  <si>
    <t>Agricultural &amp; Allied</t>
  </si>
  <si>
    <t>Social Sciences</t>
  </si>
  <si>
    <t xml:space="preserve">Management </t>
  </si>
  <si>
    <t xml:space="preserve">Medical Science </t>
  </si>
  <si>
    <t>Library &amp; information Sciences</t>
  </si>
  <si>
    <t>PG</t>
  </si>
  <si>
    <t>PH.D.</t>
  </si>
  <si>
    <t>Sports/Yoga/Physical Education</t>
  </si>
  <si>
    <t>NEPAL</t>
  </si>
  <si>
    <t>BHUTAN</t>
  </si>
  <si>
    <t>SUDAN</t>
  </si>
  <si>
    <t>NIGERIA</t>
  </si>
  <si>
    <t>MALAYSIA</t>
  </si>
  <si>
    <t>SRI LANKA</t>
  </si>
  <si>
    <t>IRAN, ISLAMIC REPUBLIC OF</t>
  </si>
  <si>
    <t>IRAQ</t>
  </si>
  <si>
    <t>UNITED ARAB EMIRATES</t>
  </si>
  <si>
    <t>UNITED STATES</t>
  </si>
  <si>
    <t>BANGLADESH</t>
  </si>
  <si>
    <t>YEMEN</t>
  </si>
  <si>
    <t>TANZANIA, UNITED REPUBLIC OF</t>
  </si>
  <si>
    <t>CONGO</t>
  </si>
  <si>
    <t>ETHIOPIA</t>
  </si>
  <si>
    <t>TIBETAN REFUGEES</t>
  </si>
  <si>
    <t>CANADA</t>
  </si>
  <si>
    <t>KENYA</t>
  </si>
  <si>
    <t>RWANDA</t>
  </si>
  <si>
    <t>MAURITIUS</t>
  </si>
  <si>
    <t>THAILAND</t>
  </si>
  <si>
    <t>SAUDI ARABIA</t>
  </si>
  <si>
    <t>KUWAIT</t>
  </si>
  <si>
    <t>QATAR</t>
  </si>
  <si>
    <t>BAHRAIN</t>
  </si>
  <si>
    <t>MYANMAR</t>
  </si>
  <si>
    <t>OMAN</t>
  </si>
  <si>
    <t>CHINA</t>
  </si>
  <si>
    <t>UGANDA</t>
  </si>
  <si>
    <t>SOUTH AFRICA</t>
  </si>
  <si>
    <t>ZAMBIA</t>
  </si>
  <si>
    <t>LIBYAN ARAB JAMAHIRIYA</t>
  </si>
  <si>
    <t>CÃ”TE D'IVOIRE</t>
  </si>
  <si>
    <t>MALDIVES</t>
  </si>
  <si>
    <t>SOMALIA</t>
  </si>
  <si>
    <t>CONGO, THE DEMOCRATIC REPUBLIC OF THE</t>
  </si>
  <si>
    <t>ALGERIA</t>
  </si>
  <si>
    <t>KOREA, REPUBLIC OF</t>
  </si>
  <si>
    <t>GHANA</t>
  </si>
  <si>
    <t>VIET NAM</t>
  </si>
  <si>
    <t>SINGAPORE</t>
  </si>
  <si>
    <t>INDONESIA</t>
  </si>
  <si>
    <t>NAMIBIA</t>
  </si>
  <si>
    <t>MOZAMBIQUE</t>
  </si>
  <si>
    <t>DJIBOUTI</t>
  </si>
  <si>
    <t>FRANCE</t>
  </si>
  <si>
    <t>BURUNDI</t>
  </si>
  <si>
    <t>ZIMBABWE</t>
  </si>
  <si>
    <t>UNITED KINGDOM</t>
  </si>
  <si>
    <t>ERITREA</t>
  </si>
  <si>
    <t>KOREA, DEMOCRATIC PEOPLE'S REPUBLIC OF</t>
  </si>
  <si>
    <t>MONGOLIA</t>
  </si>
  <si>
    <t>AUSTRALIA</t>
  </si>
  <si>
    <t>ANGOLA</t>
  </si>
  <si>
    <t>TURKMENISTAN</t>
  </si>
  <si>
    <t>SYRIAN ARAB REPUBLIC</t>
  </si>
  <si>
    <t>CAMEROON</t>
  </si>
  <si>
    <t>JORDAN</t>
  </si>
  <si>
    <t>JAPAN</t>
  </si>
  <si>
    <t>FIJI</t>
  </si>
  <si>
    <t>CAMBODIA</t>
  </si>
  <si>
    <t>UZBEKISTAN</t>
  </si>
  <si>
    <t>LESOTHO</t>
  </si>
  <si>
    <t>RUSSIAN FEDERATION</t>
  </si>
  <si>
    <t>COMOROS</t>
  </si>
  <si>
    <t>GERMANY</t>
  </si>
  <si>
    <t>BOTSWANA</t>
  </si>
  <si>
    <t>PALESTINIAN TERRITORY, OCCUPIED</t>
  </si>
  <si>
    <t>CHAD</t>
  </si>
  <si>
    <t>PAKISTAN</t>
  </si>
  <si>
    <t>ITALY</t>
  </si>
  <si>
    <t>GAMBIA</t>
  </si>
  <si>
    <t>KAZAKHSTAN</t>
  </si>
  <si>
    <t>AMERICAN SAMOA</t>
  </si>
  <si>
    <t>EGYPT</t>
  </si>
  <si>
    <t>PHILIPPINES</t>
  </si>
  <si>
    <t>MALI</t>
  </si>
  <si>
    <t>TAJIKISTAN</t>
  </si>
  <si>
    <t>TURKEY</t>
  </si>
  <si>
    <t>LIBERIA</t>
  </si>
  <si>
    <t>LAO PEOPLE'S DEMOCRATIC REPUBLIC</t>
  </si>
  <si>
    <t>MALAWI</t>
  </si>
  <si>
    <t>SEYCHELLES</t>
  </si>
  <si>
    <t>NEW ZEALAND</t>
  </si>
  <si>
    <t>GUINEA</t>
  </si>
  <si>
    <t>BRITISH INDIAN OCEAN TERRITORY</t>
  </si>
  <si>
    <t>GUYANA</t>
  </si>
  <si>
    <t>GABON</t>
  </si>
  <si>
    <t>SWITZERLAND</t>
  </si>
  <si>
    <t>CENTRAL AFRICAN REPUBLIC</t>
  </si>
  <si>
    <t>MADAGASCAR</t>
  </si>
  <si>
    <t>BRAZIL</t>
  </si>
  <si>
    <t>SPAIN</t>
  </si>
  <si>
    <t>NETHERLANDS</t>
  </si>
  <si>
    <t>TAIWAN, PROVINCE OF CHINA</t>
  </si>
  <si>
    <t>BELGIUM</t>
  </si>
  <si>
    <t>COLOMBIA</t>
  </si>
  <si>
    <t>POLAND</t>
  </si>
  <si>
    <t>NIGER</t>
  </si>
  <si>
    <t>HONG KONG</t>
  </si>
  <si>
    <t>CHILE</t>
  </si>
  <si>
    <t>SIERRA LEONE</t>
  </si>
  <si>
    <t>Ã…LAND ISLANDS</t>
  </si>
  <si>
    <t>SWEDEN</t>
  </si>
  <si>
    <t>GUINEA-BISSAU</t>
  </si>
  <si>
    <t>TOGO</t>
  </si>
  <si>
    <t>MEXICO</t>
  </si>
  <si>
    <t>SWAZILAND</t>
  </si>
  <si>
    <t>UKRAINE</t>
  </si>
  <si>
    <t>PAPUA NEW GUINEA</t>
  </si>
  <si>
    <t>ISRAEL</t>
  </si>
  <si>
    <t>ROMANIA</t>
  </si>
  <si>
    <t>KYRGYZSTAN</t>
  </si>
  <si>
    <t>BULGARIA</t>
  </si>
  <si>
    <t>ESTONIA</t>
  </si>
  <si>
    <t>AUSTRIA</t>
  </si>
  <si>
    <t>BENIN</t>
  </si>
  <si>
    <t>HUNGARY</t>
  </si>
  <si>
    <t>IRELAND</t>
  </si>
  <si>
    <t>JAMAICA</t>
  </si>
  <si>
    <t>PORTUGAL</t>
  </si>
  <si>
    <t>MAURITANIA</t>
  </si>
  <si>
    <t>JERSEY</t>
  </si>
  <si>
    <t>NORWAY</t>
  </si>
  <si>
    <t>GEORGIA</t>
  </si>
  <si>
    <t>WESTERN SAHARA</t>
  </si>
  <si>
    <t>DENMARK</t>
  </si>
  <si>
    <t>LITHUANIA</t>
  </si>
  <si>
    <t>SOUTH GEORGIA AND THE SOUTH SANDWICH ISLANDS</t>
  </si>
  <si>
    <t>TRINIDAD AND TOBAGO</t>
  </si>
  <si>
    <t>PERU</t>
  </si>
  <si>
    <t>NICARAGUA</t>
  </si>
  <si>
    <t>ICELAND</t>
  </si>
  <si>
    <t>BURKINA FASO</t>
  </si>
  <si>
    <t>ARUBA</t>
  </si>
  <si>
    <t>LEBANON</t>
  </si>
  <si>
    <t>BELARUS</t>
  </si>
  <si>
    <t>UNITED STATES MINOR OUTLYING ISLANDS</t>
  </si>
  <si>
    <t>GREECE</t>
  </si>
  <si>
    <t>CAPE VERDE</t>
  </si>
  <si>
    <t>FINLAND</t>
  </si>
  <si>
    <t>SLOVAKIA</t>
  </si>
  <si>
    <t>BRUNEI DARUSSALAM</t>
  </si>
  <si>
    <t>ARGENTINA</t>
  </si>
  <si>
    <t>EQUATORIAL GUINEA</t>
  </si>
  <si>
    <t>BARBADOS</t>
  </si>
  <si>
    <t>SAMOA</t>
  </si>
  <si>
    <t>BELIZE</t>
  </si>
  <si>
    <t>TUNISIA</t>
  </si>
  <si>
    <t>PARAGUAY</t>
  </si>
  <si>
    <t>SLOVENIA</t>
  </si>
  <si>
    <t>ANTIGUA AND BARBUDA</t>
  </si>
  <si>
    <t>SAINT KITTS AND NEVIS</t>
  </si>
  <si>
    <t>BOLIVIA</t>
  </si>
  <si>
    <t>FRENCH GUIANA</t>
  </si>
  <si>
    <t>VIRGIN ISLANDS, U.S.</t>
  </si>
  <si>
    <t>FRENCH POLYNESIA</t>
  </si>
  <si>
    <t>CZECH REPUBLIC</t>
  </si>
  <si>
    <t>MACAO</t>
  </si>
  <si>
    <t>MALTA</t>
  </si>
  <si>
    <t>TUVALU</t>
  </si>
  <si>
    <t>SAINT LUCIA</t>
  </si>
  <si>
    <t>GUATEMALA</t>
  </si>
  <si>
    <t xml:space="preserve">Commerce </t>
  </si>
  <si>
    <t xml:space="preserve">Design </t>
  </si>
  <si>
    <t>Library &amp; Information Sciences</t>
  </si>
  <si>
    <t xml:space="preserve">Physical Education </t>
  </si>
  <si>
    <t xml:space="preserve">Veterinary &amp; Animal Sciences </t>
  </si>
  <si>
    <t>Enrolment in Universities teaching departments and its Constituent Units/Off-campus Centres</t>
  </si>
  <si>
    <t>Certificate-Certificate</t>
  </si>
  <si>
    <t>Regular &amp; Distance Mode</t>
  </si>
  <si>
    <t>State/ District</t>
  </si>
  <si>
    <t>Nicobars</t>
  </si>
  <si>
    <t>South Andaman</t>
  </si>
  <si>
    <t>North  &amp; Middle Andaman</t>
  </si>
  <si>
    <t>Anantapur</t>
  </si>
  <si>
    <t>Chittoor</t>
  </si>
  <si>
    <t>East Godavari</t>
  </si>
  <si>
    <t>Guntur</t>
  </si>
  <si>
    <t>Krishna</t>
  </si>
  <si>
    <t>Kurnool</t>
  </si>
  <si>
    <t>Prakasam</t>
  </si>
  <si>
    <t>Sri Potti Sriramulu Nellore</t>
  </si>
  <si>
    <t>Srikakulam</t>
  </si>
  <si>
    <t>Visakhapatnam</t>
  </si>
  <si>
    <t>Vizianagaram</t>
  </si>
  <si>
    <t>West Godavari</t>
  </si>
  <si>
    <t>Y.S.R.</t>
  </si>
  <si>
    <t>Changlang</t>
  </si>
  <si>
    <t>East Siang</t>
  </si>
  <si>
    <t>Lohit</t>
  </si>
  <si>
    <t>Lower Subansiri</t>
  </si>
  <si>
    <t>Papum Pare</t>
  </si>
  <si>
    <t>Tirap</t>
  </si>
  <si>
    <t>West Kameng</t>
  </si>
  <si>
    <t>West Siang</t>
  </si>
  <si>
    <t>Barpeta</t>
  </si>
  <si>
    <t>Bongaigaon</t>
  </si>
  <si>
    <t>Cachar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</si>
  <si>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</si>
  <si>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</si>
  <si>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</si>
  <si>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</si>
  <si>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</si>
  <si>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</si>
  <si>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</si>
  <si>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</si>
  <si>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</si>
  <si>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Jorhat</t>
  </si>
  <si>
    <t>Kamrup</t>
  </si>
  <si>
    <t>Karbi Anglong</t>
  </si>
  <si>
    <t>Karimganj</t>
  </si>
  <si>
    <t>Kokrajhar</t>
  </si>
  <si>
    <t>Lakhimpur</t>
  </si>
  <si>
    <t>Morigaon</t>
  </si>
  <si>
    <t>Nagaon</t>
  </si>
  <si>
    <t>Nalbari</t>
  </si>
  <si>
    <t>Sivasagar</t>
  </si>
  <si>
    <t>Sonitpur</t>
  </si>
  <si>
    <t>Tinsukia</t>
  </si>
  <si>
    <t>Udalguri</t>
  </si>
  <si>
    <t>Kamrup Metropolitan</t>
  </si>
  <si>
    <t>Baksa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</si>
  <si>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</si>
  <si>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</si>
  <si>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</si>
  <si>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</si>
  <si>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</si>
  <si>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</si>
  <si>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</si>
  <si>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</si>
  <si>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</si>
  <si>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</si>
  <si>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</si>
  <si>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</si>
  <si>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</si>
  <si>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</si>
  <si>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Kishanganj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</si>
  <si>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</si>
  <si>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</si>
  <si>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</si>
  <si>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</si>
  <si>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</si>
  <si>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</si>
  <si>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</si>
  <si>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</si>
  <si>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Purba Champaran</t>
  </si>
  <si>
    <t>Purnia</t>
  </si>
  <si>
    <t>Rohtas</t>
  </si>
  <si>
    <t>Saharsa</t>
  </si>
  <si>
    <t>Samastipur</t>
  </si>
  <si>
    <t>Saran</t>
  </si>
  <si>
    <t>Sheikhpura</t>
  </si>
  <si>
    <t>Sitamarhi</t>
  </si>
  <si>
    <t>Siwan</t>
  </si>
  <si>
    <t>Supaul</t>
  </si>
  <si>
    <t>Vaishali</t>
  </si>
  <si>
    <t>Khagaria</t>
  </si>
  <si>
    <t>Lakhisarai</t>
  </si>
  <si>
    <t>Bastar</t>
  </si>
  <si>
    <t>Bijapur</t>
  </si>
  <si>
    <t>Bilaspur</t>
  </si>
  <si>
    <t>Dakshin Bastar Dantewada</t>
  </si>
  <si>
    <t>Dhamtari</t>
  </si>
  <si>
    <t>Durg</t>
  </si>
  <si>
    <t>Janjgir - Champa</t>
  </si>
  <si>
    <t>Jashpur</t>
  </si>
  <si>
    <t>Kabeerdham</t>
  </si>
  <si>
    <t>Korba</t>
  </si>
  <si>
    <t>Koriya</t>
  </si>
  <si>
    <t>Mahasamund</t>
  </si>
  <si>
    <t>Raigarh</t>
  </si>
  <si>
    <t>Raipur</t>
  </si>
  <si>
    <t>Rajnandgaon</t>
  </si>
  <si>
    <t>Surguja</t>
  </si>
  <si>
    <t>Uttar Bastar Kanker</t>
  </si>
  <si>
    <t>Narayanpur</t>
  </si>
  <si>
    <t>Mungeli</t>
  </si>
  <si>
    <t>Balod</t>
  </si>
  <si>
    <t>Central</t>
  </si>
  <si>
    <t>New Delhi</t>
  </si>
  <si>
    <t>North East</t>
  </si>
  <si>
    <t>North West</t>
  </si>
  <si>
    <t>South West</t>
  </si>
  <si>
    <t>North Goa</t>
  </si>
  <si>
    <t>South Goa</t>
  </si>
  <si>
    <t>Ahmadabad</t>
  </si>
  <si>
    <t>Amreli</t>
  </si>
  <si>
    <t>Anand</t>
  </si>
  <si>
    <t>Banas Kantha</t>
  </si>
  <si>
    <t>Bharuch</t>
  </si>
  <si>
    <t>Bhavnagar</t>
  </si>
  <si>
    <t>Dohad</t>
  </si>
  <si>
    <t>Gandhinagar</t>
  </si>
  <si>
    <t>Jamnagar</t>
  </si>
  <si>
    <t>Junagadh</t>
  </si>
  <si>
    <t>Kachchh</t>
  </si>
  <si>
    <t>Kheda</t>
  </si>
  <si>
    <t>Mahesana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</si>
  <si>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</si>
  <si>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</si>
  <si>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</si>
  <si>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</si>
  <si>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</si>
  <si>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</si>
  <si>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</si>
  <si>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</si>
  <si>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</si>
  <si>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</si>
  <si>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The Dangs</t>
  </si>
  <si>
    <t>Vadodara</t>
  </si>
  <si>
    <t>Valsad</t>
  </si>
  <si>
    <t>Aravalli</t>
  </si>
  <si>
    <t>Chhota Udepur</t>
  </si>
  <si>
    <t>Gir Somnath</t>
  </si>
  <si>
    <t>Mahisagar</t>
  </si>
  <si>
    <t>Morbi</t>
  </si>
  <si>
    <t>Botad</t>
  </si>
  <si>
    <t>Devbhoomi Dwarka</t>
  </si>
  <si>
    <t>Ambala</t>
  </si>
  <si>
    <t>Bhiwani</t>
  </si>
  <si>
    <t>Faridabad</t>
  </si>
  <si>
    <t>Fatehabad</t>
  </si>
  <si>
    <t>Gurgaon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</si>
  <si>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</si>
  <si>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</si>
  <si>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</si>
  <si>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</si>
  <si>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</si>
  <si>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</si>
  <si>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</si>
  <si>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</si>
  <si>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</si>
  <si>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</si>
  <si>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</si>
  <si>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</si>
  <si>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</si>
  <si>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</si>
  <si>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</si>
  <si>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</si>
  <si>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</si>
  <si>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</si>
  <si>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</si>
  <si>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</si>
  <si>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Kullu</t>
  </si>
  <si>
    <t>Lahul &amp; Spiti</t>
  </si>
  <si>
    <t>Mandi</t>
  </si>
  <si>
    <t>Shimla</t>
  </si>
  <si>
    <t>Sirmaur</t>
  </si>
  <si>
    <t>Solan</t>
  </si>
  <si>
    <t>Una</t>
  </si>
  <si>
    <t>Anantnag</t>
  </si>
  <si>
    <t>Bandipore</t>
  </si>
  <si>
    <t>Baramula</t>
  </si>
  <si>
    <t>budgam</t>
  </si>
  <si>
    <t>Doda</t>
  </si>
  <si>
    <t>Ganderbal</t>
  </si>
  <si>
    <t>Jammu</t>
  </si>
  <si>
    <t>Kathua</t>
  </si>
  <si>
    <t>Kishtwar</t>
  </si>
  <si>
    <t>Kupwara</t>
  </si>
  <si>
    <t>Pulwama</t>
  </si>
  <si>
    <t>Punch</t>
  </si>
  <si>
    <t>Rajouri</t>
  </si>
  <si>
    <t>Reasi</t>
  </si>
  <si>
    <t>Samba</t>
  </si>
  <si>
    <t>Srinagar</t>
  </si>
  <si>
    <t>Udhampur</t>
  </si>
  <si>
    <t>Kargil</t>
  </si>
  <si>
    <t>Leh(Ladakh)</t>
  </si>
  <si>
    <t>Kulgam</t>
  </si>
  <si>
    <t>Shupiyan</t>
  </si>
  <si>
    <t>Bokaro</t>
  </si>
  <si>
    <t>Deoghar</t>
  </si>
  <si>
    <t>Dhanbad</t>
  </si>
  <si>
    <t>Dumka</t>
  </si>
  <si>
    <t>Garhwa</t>
  </si>
  <si>
    <t>Giridih</t>
  </si>
  <si>
    <t>Godda</t>
  </si>
  <si>
    <t>Gumla</t>
  </si>
  <si>
    <t>Hazaribagh</t>
  </si>
  <si>
    <t>Jamtara</t>
  </si>
  <si>
    <t>Khunti</t>
  </si>
  <si>
    <t>Kodarma</t>
  </si>
  <si>
    <t>Pakur</t>
  </si>
  <si>
    <t>Palamu</t>
  </si>
  <si>
    <t>Pashchimi Singhbhum</t>
  </si>
  <si>
    <t>Purbi Singhbhum</t>
  </si>
  <si>
    <t>Ranchi</t>
  </si>
  <si>
    <t>Sahibganj</t>
  </si>
  <si>
    <t>Saraikela-Kharsawan</t>
  </si>
  <si>
    <t>Lohardaga</t>
  </si>
  <si>
    <t>Chatra</t>
  </si>
  <si>
    <t>Ramgarh</t>
  </si>
  <si>
    <t>Simdega</t>
  </si>
  <si>
    <t>Bagalkot</t>
  </si>
  <si>
    <t>Bangalore</t>
  </si>
  <si>
    <t>Bangalore Rural</t>
  </si>
  <si>
    <t>Belgaum</t>
  </si>
  <si>
    <t>Bellary</t>
  </si>
  <si>
    <t>Bidar</t>
  </si>
  <si>
    <t>Chamarajanagar</t>
  </si>
  <si>
    <t>Chikkaballapura</t>
  </si>
  <si>
    <t>Chikmagalur</t>
  </si>
  <si>
    <t>Chitradurga</t>
  </si>
  <si>
    <t>Dakshina Kannada</t>
  </si>
  <si>
    <t>Davanagere</t>
  </si>
  <si>
    <t>Dharwad</t>
  </si>
  <si>
    <t>Gadag</t>
  </si>
  <si>
    <t>Gulbarga</t>
  </si>
  <si>
    <t>Hassan</t>
  </si>
  <si>
    <t>Haveri</t>
  </si>
  <si>
    <t>Kodagu</t>
  </si>
  <si>
    <t>Kolar</t>
  </si>
  <si>
    <t>Koppal</t>
  </si>
  <si>
    <t>Mandya</t>
  </si>
  <si>
    <t>Mysore</t>
  </si>
  <si>
    <t>Raichur</t>
  </si>
  <si>
    <t>Ramanagara</t>
  </si>
  <si>
    <t>Shimoga</t>
  </si>
  <si>
    <t>Tumkur</t>
  </si>
  <si>
    <t>Udupi</t>
  </si>
  <si>
    <t>Uttara Kannada</t>
  </si>
  <si>
    <t>Yadgir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</si>
  <si>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</si>
  <si>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</si>
  <si>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</si>
  <si>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</si>
  <si>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</si>
  <si>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</si>
  <si>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</si>
  <si>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</si>
  <si>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</si>
  <si>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</si>
  <si>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</si>
  <si>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</si>
  <si>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</si>
  <si>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</si>
  <si>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Alirajpur</t>
  </si>
  <si>
    <t>Anuppur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</si>
  <si>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</si>
  <si>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</si>
  <si>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</si>
  <si>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</si>
  <si>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</si>
  <si>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</si>
  <si>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</si>
  <si>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</si>
  <si>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</si>
  <si>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</si>
  <si>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</si>
  <si>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</si>
  <si>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Guna</t>
  </si>
  <si>
    <t>Gwalior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</si>
  <si>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</si>
  <si>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</si>
  <si>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</si>
  <si>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</si>
  <si>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</si>
  <si>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</si>
  <si>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</si>
  <si>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</si>
  <si>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</si>
  <si>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</si>
  <si>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Narsimhapur</t>
  </si>
  <si>
    <t>Neemuch</t>
  </si>
  <si>
    <t>Raisen</t>
  </si>
  <si>
    <t>Rajgarh</t>
  </si>
  <si>
    <t>Ratlam</t>
  </si>
  <si>
    <t>Rewa</t>
  </si>
  <si>
    <t>Sagar</t>
  </si>
  <si>
    <t>Satna</t>
  </si>
  <si>
    <t>Sehore</t>
  </si>
  <si>
    <t>Shahdol</t>
  </si>
  <si>
    <t>Sheopur</t>
  </si>
  <si>
    <t>Sidhi</t>
  </si>
  <si>
    <t>Tikamgarh</t>
  </si>
  <si>
    <t>Ujjain</t>
  </si>
  <si>
    <t>Vidisha</t>
  </si>
  <si>
    <t>Seoni</t>
  </si>
  <si>
    <t>Singrauli</t>
  </si>
  <si>
    <t>Shivpuri</t>
  </si>
  <si>
    <t>Shajapur</t>
  </si>
  <si>
    <t>Ahmadnagar</t>
  </si>
  <si>
    <t>Akola</t>
  </si>
  <si>
    <t>Amravati</t>
  </si>
  <si>
    <t>Bhandara</t>
  </si>
  <si>
    <t>Bid</t>
  </si>
  <si>
    <t>Buldana</t>
  </si>
  <si>
    <t>Chandrapur</t>
  </si>
  <si>
    <t>Dhule</t>
  </si>
  <si>
    <t>Gadchiroli</t>
  </si>
  <si>
    <t>Gondiya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</si>
  <si>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</si>
  <si>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</si>
  <si>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</si>
  <si>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</si>
  <si>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</si>
  <si>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</si>
  <si>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</si>
  <si>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</si>
  <si>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</si>
  <si>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</si>
  <si>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</si>
  <si>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Osmanabad</t>
  </si>
  <si>
    <t>Parbhani</t>
  </si>
  <si>
    <t>Pune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</si>
  <si>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</si>
  <si>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</si>
  <si>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</si>
  <si>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</si>
  <si>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</si>
  <si>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</si>
  <si>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</si>
  <si>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</si>
  <si>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</si>
  <si>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Palghar</t>
  </si>
  <si>
    <t>Bishnupur</t>
  </si>
  <si>
    <t>Chandel</t>
  </si>
  <si>
    <t>Churachandpur</t>
  </si>
  <si>
    <t>Imphal East</t>
  </si>
  <si>
    <t>Imphal West</t>
  </si>
  <si>
    <t>Senapati</t>
  </si>
  <si>
    <t>Thoubal</t>
  </si>
  <si>
    <t>Ukhrul</t>
  </si>
  <si>
    <t>East Garo Hills</t>
  </si>
  <si>
    <t>East Jaintia Hills</t>
  </si>
  <si>
    <t>East Khasi Hills</t>
  </si>
  <si>
    <t>Ribhoi</t>
  </si>
  <si>
    <t>West Garo Hills</t>
  </si>
  <si>
    <t>South Garo Hills</t>
  </si>
  <si>
    <t>North Garo Hills</t>
  </si>
  <si>
    <t>West Jaintia Hills</t>
  </si>
  <si>
    <t>West Khasi Hills</t>
  </si>
  <si>
    <t>Aizawl</t>
  </si>
  <si>
    <t>Champhai</t>
  </si>
  <si>
    <t>Kolasib</t>
  </si>
  <si>
    <t>Lawngtlai</t>
  </si>
  <si>
    <t>Lunglei</t>
  </si>
  <si>
    <t>Serchhip</t>
  </si>
  <si>
    <t>Mamit</t>
  </si>
  <si>
    <t>Saiha</t>
  </si>
  <si>
    <t>Dimapur</t>
  </si>
  <si>
    <t>Kohima</t>
  </si>
  <si>
    <t>Mokokchung</t>
  </si>
  <si>
    <t>Peren</t>
  </si>
  <si>
    <t>Tuensang</t>
  </si>
  <si>
    <t>Wokha</t>
  </si>
  <si>
    <t>Zunheboto</t>
  </si>
  <si>
    <t>Longleng</t>
  </si>
  <si>
    <t>Anugul</t>
  </si>
  <si>
    <t>Balangir</t>
  </si>
  <si>
    <t>Baleshwar</t>
  </si>
  <si>
    <t>Bargarh</t>
  </si>
  <si>
    <t>Baudh</t>
  </si>
  <si>
    <t>Bhadrak</t>
  </si>
  <si>
    <t>Cuttack</t>
  </si>
  <si>
    <t>Debagarh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</si>
  <si>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</si>
  <si>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</si>
  <si>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</si>
  <si>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</si>
  <si>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</si>
  <si>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</si>
  <si>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</si>
  <si>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</si>
  <si>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</si>
  <si>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</si>
  <si>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</si>
  <si>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</si>
  <si>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</si>
  <si>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</si>
  <si>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Nabarangapur</t>
  </si>
  <si>
    <t>Nayagarh</t>
  </si>
  <si>
    <t>Nuapada</t>
  </si>
  <si>
    <t>Puri</t>
  </si>
  <si>
    <t>Rayagada</t>
  </si>
  <si>
    <t>Sambalpur</t>
  </si>
  <si>
    <t>Subarnapur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</si>
  <si>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</si>
  <si>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</si>
  <si>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</si>
  <si>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</si>
  <si>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</si>
  <si>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</si>
  <si>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</si>
  <si>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</si>
  <si>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</si>
  <si>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Firozpur</t>
  </si>
  <si>
    <t>Gurdaspur</t>
  </si>
  <si>
    <t>Hoshiarpur</t>
  </si>
  <si>
    <t>Jalandhar</t>
  </si>
  <si>
    <t>Kapurthala</t>
  </si>
  <si>
    <t>Ludhiana</t>
  </si>
  <si>
    <t>Mansa</t>
  </si>
  <si>
    <t>Moga</t>
  </si>
  <si>
    <t>Muktsar</t>
  </si>
  <si>
    <t>Patiala</t>
  </si>
  <si>
    <t>Rupnagar</t>
  </si>
  <si>
    <t>Sahibzada Ajit Singh Nagar</t>
  </si>
  <si>
    <t>Sangrur</t>
  </si>
  <si>
    <t>Shahid Bhagat Singh Nagar</t>
  </si>
  <si>
    <t>Tarn Taran</t>
  </si>
  <si>
    <t>Pathankot</t>
  </si>
  <si>
    <t>Fazilka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</si>
  <si>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</si>
  <si>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</si>
  <si>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</si>
  <si>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</si>
  <si>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</si>
  <si>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</si>
  <si>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</si>
  <si>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</si>
  <si>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</si>
  <si>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</si>
  <si>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</si>
  <si>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</si>
  <si>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</si>
  <si>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</si>
  <si>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</si>
  <si>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</si>
  <si>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</si>
  <si>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</si>
  <si>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</si>
  <si>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Jhunjhunun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</si>
  <si>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</si>
  <si>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</si>
  <si>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</si>
  <si>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</si>
  <si>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</si>
  <si>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</si>
  <si>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</si>
  <si>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</si>
  <si>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</si>
  <si>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</si>
  <si>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</si>
  <si>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</si>
  <si>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Dhaulpur</t>
  </si>
  <si>
    <t>East District</t>
  </si>
  <si>
    <t>South District</t>
  </si>
  <si>
    <t>Ariyalur</t>
  </si>
  <si>
    <t>Chennai</t>
  </si>
  <si>
    <t>Coimbatore</t>
  </si>
  <si>
    <t>Cuddalore</t>
  </si>
  <si>
    <t>Dharmapuri</t>
  </si>
  <si>
    <t>Dindigul</t>
  </si>
  <si>
    <t>Erode</t>
  </si>
  <si>
    <t>Kancheepuram</t>
  </si>
  <si>
    <t>Kanniyakumari</t>
  </si>
  <si>
    <t>Karur</t>
  </si>
  <si>
    <t>Krishnagiri</t>
  </si>
  <si>
    <t>Madurai</t>
  </si>
  <si>
    <t>Nagapattinam</t>
  </si>
  <si>
    <t>Namakkal</t>
  </si>
  <si>
    <t>Perambalur</t>
  </si>
  <si>
    <t>Pudukkottai</t>
  </si>
  <si>
    <t>Ramanathapuram</t>
  </si>
  <si>
    <t>Salem</t>
  </si>
  <si>
    <t>Sivaganga</t>
  </si>
  <si>
    <t>Thanjavur</t>
  </si>
  <si>
    <t>The Nilgiris</t>
  </si>
  <si>
    <t>Theni</t>
  </si>
  <si>
    <t>Thiruvallur</t>
  </si>
  <si>
    <t>Thiruvarur</t>
  </si>
  <si>
    <t>Thoothukkudi</t>
  </si>
  <si>
    <t>Tiruchirappalli</t>
  </si>
  <si>
    <t>Tirunelveli</t>
  </si>
  <si>
    <t>Tiruppur</t>
  </si>
  <si>
    <t>Tiruvannamalai</t>
  </si>
  <si>
    <t>Vellore</t>
  </si>
  <si>
    <t>Viluppuram</t>
  </si>
  <si>
    <t>Virudhunagar</t>
  </si>
  <si>
    <t>Adilabad</t>
  </si>
  <si>
    <t>Hyderabad</t>
  </si>
  <si>
    <t>Karimnagar</t>
  </si>
  <si>
    <t>Khammam</t>
  </si>
  <si>
    <t>Mahbubnagar</t>
  </si>
  <si>
    <t>Medak</t>
  </si>
  <si>
    <t>Nalgonda</t>
  </si>
  <si>
    <t>Nizamabad</t>
  </si>
  <si>
    <t>Rangareddy</t>
  </si>
  <si>
    <t>Warangal</t>
  </si>
  <si>
    <t>Dhalai</t>
  </si>
  <si>
    <t>North Tripura</t>
  </si>
  <si>
    <t>South Tripura</t>
  </si>
  <si>
    <t>West Tripura</t>
  </si>
  <si>
    <t>Unakoti</t>
  </si>
  <si>
    <t>Agra</t>
  </si>
  <si>
    <t>Aligarh</t>
  </si>
  <si>
    <t>Allahabad</t>
  </si>
  <si>
    <t>Ambedkar Nagar</t>
  </si>
  <si>
    <t>Auraiya</t>
  </si>
  <si>
    <t>Azamgarh</t>
  </si>
  <si>
    <t>Baghpat</t>
  </si>
  <si>
    <t>Bahraich</t>
  </si>
  <si>
    <t>Ballia</t>
  </si>
  <si>
    <t>Balrampur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</si>
  <si>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</si>
  <si>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</si>
  <si>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</si>
  <si>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</si>
  <si>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</si>
  <si>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</si>
  <si>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</si>
  <si>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</si>
  <si>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</si>
  <si>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</si>
  <si>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</si>
  <si>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</si>
  <si>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Faizabad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</si>
  <si>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</si>
  <si>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</si>
  <si>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</si>
  <si>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</si>
  <si>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</si>
  <si>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</si>
  <si>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</si>
  <si>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</si>
  <si>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Hardoi</t>
  </si>
  <si>
    <t>Hatras</t>
  </si>
  <si>
    <t>Jalaun</t>
  </si>
  <si>
    <t>Jaunpur</t>
  </si>
  <si>
    <t>Jhansi</t>
  </si>
  <si>
    <t>Jyotiba Phule Nagar</t>
  </si>
  <si>
    <t>Kannauj</t>
  </si>
  <si>
    <t>Kanpur Dehat</t>
  </si>
  <si>
    <t>Kanpur Nagar</t>
  </si>
  <si>
    <t>Kaushambi</t>
  </si>
  <si>
    <t>Kheri</t>
  </si>
  <si>
    <t>Kushinagar</t>
  </si>
  <si>
    <t>Lalitpur</t>
  </si>
  <si>
    <t>Lucknow</t>
  </si>
  <si>
    <t>Mahoba</t>
  </si>
  <si>
    <t>Mahrajganj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</si>
  <si>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</si>
  <si>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</si>
  <si>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</si>
  <si>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</si>
  <si>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</si>
  <si>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</si>
  <si>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</si>
  <si>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</si>
  <si>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Rae Bareli</t>
  </si>
  <si>
    <t>Rampur</t>
  </si>
  <si>
    <t>Saharanpur</t>
  </si>
  <si>
    <t>Sant Kabir Nagar</t>
  </si>
  <si>
    <t>Sant Ravidas Nagar (Bhadohi)</t>
  </si>
  <si>
    <t>Shahjahanpur</t>
  </si>
  <si>
    <t>Shrawasti</t>
  </si>
  <si>
    <t>Siddharthnagar</t>
  </si>
  <si>
    <t>Sitapur</t>
  </si>
  <si>
    <t>Sonbhadra</t>
  </si>
  <si>
    <t>Sultanpur</t>
  </si>
  <si>
    <t>Unnao</t>
  </si>
  <si>
    <t>Varanasi</t>
  </si>
  <si>
    <t>Kanshiram Nagar</t>
  </si>
  <si>
    <t>Chatrapati Shuji Maharaj Nagar</t>
  </si>
  <si>
    <t>Panchsheel Nagar</t>
  </si>
  <si>
    <t>Bhim Nagar</t>
  </si>
  <si>
    <t>Almora</t>
  </si>
  <si>
    <t>Bageshwar</t>
  </si>
  <si>
    <t>Chamoli</t>
  </si>
  <si>
    <t>Champawat</t>
  </si>
  <si>
    <t>Dehradun</t>
  </si>
  <si>
    <t>Garhwal</t>
  </si>
  <si>
    <t>Hardwar</t>
  </si>
  <si>
    <t>Nainital</t>
  </si>
  <si>
    <t>Pithoragarh</t>
  </si>
  <si>
    <t>Tehri Garhwal</t>
  </si>
  <si>
    <t>Udham Singh Nagar</t>
  </si>
  <si>
    <t>Uttarkashi</t>
  </si>
  <si>
    <t>Rudraprayag</t>
  </si>
  <si>
    <t>Bankura</t>
  </si>
  <si>
    <t>Barddhaman</t>
  </si>
  <si>
    <t>Birbhum</t>
  </si>
  <si>
    <t>Dakshin Dinajpur</t>
  </si>
  <si>
    <t>Darjiling</t>
  </si>
  <si>
    <t>Haora</t>
  </si>
  <si>
    <t>Hugli</t>
  </si>
  <si>
    <t>Jalpaiguri</t>
  </si>
  <si>
    <t>Koch Bihar</t>
  </si>
  <si>
    <t>Kolkata</t>
  </si>
  <si>
    <t>Maldah</t>
  </si>
  <si>
    <t>Murshidabad</t>
  </si>
  <si>
    <t>Nadia</t>
  </si>
  <si>
    <t>North Twenty Four Parganas</t>
  </si>
  <si>
    <t>Paschim Medinipur</t>
  </si>
  <si>
    <t>Purba Medinipur</t>
  </si>
  <si>
    <t>Puruliya</t>
  </si>
  <si>
    <t>South Twenty Four Parganas</t>
  </si>
  <si>
    <t>Uttar Dinajpur</t>
  </si>
  <si>
    <t>37. Number of different types of Institutions attached with University</t>
  </si>
  <si>
    <t>Table 25. PUPIL TEACHER RATIO IN HIGHER EDUCATION</t>
  </si>
  <si>
    <t>Table 12. Enrolment at Under Graduate Level in Major Disciplines/ Subjects
                   (based on actual response)</t>
  </si>
  <si>
    <t>Table 13. Enrolment at Ph.D.,M.Phil. &amp; Post Graduate Level in Major Disciplines/ Subjects
                   (based on actual response)</t>
  </si>
  <si>
    <t>Table 35. Out-turn/Pass-Out at Under Graduate Level in Major Disciplines/ Subjects
                   (based on actual response)</t>
  </si>
  <si>
    <t>Table 36. Out-turn/Pass-Out at Ph.D.,M.Phil. &amp; Post Graduate Level in Major Disciplines/ Subjects
                      (based on actual response)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</si>
</sst>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&quot;-&quot;###0"/>
    <numFmt numFmtId="166" formatCode="0.0"/>
    <numFmt numFmtId="167" formatCode="##0"/>
    <numFmt numFmtId="168" formatCode="0;\-0;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i/>
      <sz val="9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9"/>
      <name val="Cambria"/>
      <family val="1"/>
      <scheme val="major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mbri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MS Sans Serif"/>
      <family val="2"/>
    </font>
    <font>
      <sz val="11"/>
      <name val="MS Sans Serif"/>
      <family val="2"/>
    </font>
    <font>
      <b/>
      <sz val="10"/>
      <name val="MS Sans Serif"/>
      <family val="2"/>
    </font>
    <font>
      <b/>
      <sz val="10"/>
      <color indexed="8"/>
      <name val="Cambria"/>
      <family val="1"/>
      <scheme val="major"/>
    </font>
    <font>
      <b/>
      <sz val="10"/>
      <name val="Calibri"/>
      <family val="2"/>
      <scheme val="minor"/>
    </font>
    <font>
      <i/>
      <sz val="9"/>
      <color theme="1"/>
      <name val="Cambria"/>
      <family val="1"/>
      <scheme val="major"/>
    </font>
    <font>
      <b/>
      <sz val="11"/>
      <color rgb="FF000000"/>
      <name val="Cambria"/>
      <family val="1"/>
    </font>
    <font>
      <sz val="12"/>
      <name val="Calibri"/>
      <family val="2"/>
    </font>
    <font>
      <sz val="11"/>
      <color rgb="FF000000"/>
      <name val="Cambria"/>
      <family val="1"/>
    </font>
    <font>
      <i/>
      <sz val="11"/>
      <name val="Cambria"/>
      <family val="1"/>
      <scheme val="major"/>
    </font>
    <font>
      <sz val="13"/>
      <name val="Calibri"/>
      <family val="2"/>
      <scheme val="minor"/>
    </font>
    <font>
      <sz val="9"/>
      <name val="Cambria"/>
      <family val="1"/>
      <scheme val="maj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3" fillId="0" borderId="0"/>
    <xf numFmtId="0" fontId="1" fillId="0" borderId="0"/>
    <xf numFmtId="0" fontId="17" fillId="0" borderId="0"/>
    <xf numFmtId="0" fontId="1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2" fillId="0" borderId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671">
    <xf numFmtId="0" fontId="0" fillId="0" borderId="0" xfId="0"/>
    <xf numFmtId="0" fontId="4" fillId="2" borderId="0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5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right" vertical="center" wrapText="1" indent="1"/>
    </xf>
    <xf numFmtId="0" fontId="7" fillId="0" borderId="1" xfId="1" applyNumberFormat="1" applyFont="1" applyBorder="1" applyAlignment="1">
      <alignment horizontal="right" vertical="center"/>
    </xf>
    <xf numFmtId="0" fontId="6" fillId="0" borderId="1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right" vertical="top"/>
    </xf>
    <xf numFmtId="0" fontId="5" fillId="0" borderId="0" xfId="1" applyFont="1" applyBorder="1" applyAlignment="1">
      <alignment vertical="top"/>
    </xf>
    <xf numFmtId="0" fontId="5" fillId="0" borderId="0" xfId="1" applyFont="1" applyBorder="1"/>
    <xf numFmtId="0" fontId="12" fillId="0" borderId="0" xfId="1" applyFont="1" applyBorder="1"/>
    <xf numFmtId="0" fontId="3" fillId="0" borderId="1" xfId="1" applyNumberFormat="1" applyBorder="1"/>
    <xf numFmtId="0" fontId="10" fillId="4" borderId="1" xfId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/>
    <xf numFmtId="0" fontId="14" fillId="4" borderId="1" xfId="1" applyFont="1" applyFill="1" applyBorder="1"/>
    <xf numFmtId="0" fontId="14" fillId="0" borderId="0" xfId="1" applyFont="1" applyBorder="1"/>
    <xf numFmtId="0" fontId="4" fillId="2" borderId="0" xfId="1" applyFont="1" applyFill="1" applyBorder="1" applyAlignment="1" applyProtection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9" fillId="0" borderId="0" xfId="2" applyFont="1"/>
    <xf numFmtId="0" fontId="19" fillId="0" borderId="0" xfId="2" applyFont="1" applyAlignment="1">
      <alignment horizontal="center"/>
    </xf>
    <xf numFmtId="0" fontId="19" fillId="0" borderId="0" xfId="2" applyFont="1" applyAlignment="1">
      <alignment wrapText="1"/>
    </xf>
    <xf numFmtId="0" fontId="18" fillId="0" borderId="0" xfId="2" applyFont="1" applyAlignment="1">
      <alignment wrapText="1"/>
    </xf>
    <xf numFmtId="0" fontId="19" fillId="0" borderId="0" xfId="2" applyFont="1" applyAlignment="1"/>
    <xf numFmtId="0" fontId="14" fillId="0" borderId="0" xfId="1" applyFont="1" applyAlignment="1">
      <alignment horizontal="right" vertical="top"/>
    </xf>
    <xf numFmtId="0" fontId="5" fillId="0" borderId="0" xfId="1" applyFont="1" applyAlignment="1">
      <alignment vertical="top"/>
    </xf>
    <xf numFmtId="0" fontId="7" fillId="4" borderId="0" xfId="1" applyFont="1" applyFill="1" applyAlignment="1">
      <alignment horizontal="center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right" vertical="center"/>
    </xf>
    <xf numFmtId="0" fontId="23" fillId="0" borderId="1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1" applyFont="1"/>
    <xf numFmtId="0" fontId="3" fillId="0" borderId="0" xfId="1"/>
    <xf numFmtId="166" fontId="23" fillId="0" borderId="0" xfId="1" applyNumberFormat="1" applyFont="1"/>
    <xf numFmtId="0" fontId="24" fillId="0" borderId="0" xfId="5" applyFont="1" applyAlignment="1">
      <alignment vertical="top"/>
    </xf>
    <xf numFmtId="0" fontId="23" fillId="0" borderId="0" xfId="5" applyFont="1"/>
    <xf numFmtId="0" fontId="30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vertical="center" wrapText="1"/>
    </xf>
    <xf numFmtId="0" fontId="31" fillId="0" borderId="1" xfId="6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31" fillId="0" borderId="0" xfId="6" applyFont="1" applyAlignment="1">
      <alignment vertical="center" wrapText="1"/>
    </xf>
    <xf numFmtId="0" fontId="1" fillId="0" borderId="1" xfId="6" applyFont="1" applyBorder="1" applyAlignment="1">
      <alignment vertical="center" wrapText="1"/>
    </xf>
    <xf numFmtId="0" fontId="1" fillId="0" borderId="1" xfId="6" applyNumberFormat="1" applyFont="1" applyBorder="1" applyAlignment="1">
      <alignment vertical="center"/>
    </xf>
    <xf numFmtId="0" fontId="19" fillId="0" borderId="0" xfId="6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18" fillId="0" borderId="1" xfId="6" applyFont="1" applyBorder="1" applyAlignment="1">
      <alignment vertical="center"/>
    </xf>
    <xf numFmtId="0" fontId="18" fillId="0" borderId="6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8" fillId="0" borderId="0" xfId="6" applyFont="1" applyAlignment="1">
      <alignment horizontal="left" vertical="center" wrapText="1"/>
    </xf>
    <xf numFmtId="0" fontId="19" fillId="0" borderId="1" xfId="6" applyFont="1" applyBorder="1" applyAlignment="1">
      <alignment vertical="center" wrapText="1"/>
    </xf>
    <xf numFmtId="0" fontId="19" fillId="0" borderId="1" xfId="6" applyNumberFormat="1" applyFont="1" applyBorder="1" applyAlignment="1">
      <alignment vertical="center"/>
    </xf>
    <xf numFmtId="0" fontId="12" fillId="0" borderId="1" xfId="6" applyFont="1" applyFill="1" applyBorder="1" applyAlignment="1">
      <alignment horizontal="center" vertical="center" wrapText="1"/>
    </xf>
    <xf numFmtId="0" fontId="15" fillId="0" borderId="0" xfId="6" applyFont="1" applyAlignment="1">
      <alignment vertical="center"/>
    </xf>
    <xf numFmtId="0" fontId="18" fillId="0" borderId="1" xfId="6" applyNumberFormat="1" applyFont="1" applyBorder="1" applyAlignment="1">
      <alignment vertical="center"/>
    </xf>
    <xf numFmtId="0" fontId="23" fillId="0" borderId="0" xfId="1" applyFont="1" applyAlignment="1">
      <alignment vertical="top"/>
    </xf>
    <xf numFmtId="0" fontId="10" fillId="2" borderId="1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>
      <alignment vertical="center"/>
    </xf>
    <xf numFmtId="0" fontId="9" fillId="2" borderId="1" xfId="9" applyFont="1" applyFill="1" applyBorder="1" applyAlignment="1" applyProtection="1">
      <alignment horizontal="right" vertical="center" wrapText="1"/>
    </xf>
    <xf numFmtId="0" fontId="10" fillId="2" borderId="1" xfId="1" applyFont="1" applyFill="1" applyBorder="1" applyAlignment="1" applyProtection="1">
      <alignment horizontal="right"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vertical="center"/>
    </xf>
    <xf numFmtId="166" fontId="7" fillId="0" borderId="0" xfId="1" applyNumberFormat="1" applyFont="1" applyBorder="1" applyAlignment="1">
      <alignment vertical="center"/>
    </xf>
    <xf numFmtId="0" fontId="23" fillId="0" borderId="0" xfId="1" applyFont="1" applyBorder="1" applyAlignment="1">
      <alignment vertical="top"/>
    </xf>
    <xf numFmtId="0" fontId="26" fillId="0" borderId="0" xfId="1" applyFont="1"/>
    <xf numFmtId="0" fontId="26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 wrapText="1"/>
    </xf>
    <xf numFmtId="0" fontId="25" fillId="0" borderId="1" xfId="1" applyFont="1" applyBorder="1" applyAlignment="1">
      <alignment vertical="center"/>
    </xf>
    <xf numFmtId="0" fontId="25" fillId="0" borderId="0" xfId="1" applyFont="1"/>
    <xf numFmtId="0" fontId="32" fillId="0" borderId="0" xfId="10"/>
    <xf numFmtId="0" fontId="12" fillId="0" borderId="1" xfId="10" applyFont="1" applyBorder="1" applyAlignment="1">
      <alignment horizontal="center" vertical="center" wrapText="1"/>
    </xf>
    <xf numFmtId="0" fontId="7" fillId="0" borderId="1" xfId="10" applyFont="1" applyBorder="1" applyAlignment="1">
      <alignment vertical="center"/>
    </xf>
    <xf numFmtId="0" fontId="20" fillId="0" borderId="1" xfId="10" applyFont="1" applyBorder="1" applyAlignment="1">
      <alignment vertical="center"/>
    </xf>
    <xf numFmtId="0" fontId="34" fillId="0" borderId="0" xfId="10" applyFont="1"/>
    <xf numFmtId="0" fontId="23" fillId="0" borderId="0" xfId="11" applyFont="1" applyAlignment="1">
      <alignment vertical="top"/>
    </xf>
    <xf numFmtId="0" fontId="7" fillId="0" borderId="0" xfId="11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22" fillId="0" borderId="1" xfId="11" applyFont="1" applyBorder="1" applyAlignment="1">
      <alignment horizontal="center" vertical="center" wrapText="1"/>
    </xf>
    <xf numFmtId="0" fontId="9" fillId="2" borderId="1" xfId="11" applyFont="1" applyFill="1" applyBorder="1" applyAlignment="1" applyProtection="1">
      <alignment horizontal="right" vertical="center" wrapText="1"/>
    </xf>
    <xf numFmtId="0" fontId="35" fillId="2" borderId="1" xfId="11" applyFont="1" applyFill="1" applyBorder="1" applyAlignment="1" applyProtection="1">
      <alignment horizontal="right" vertical="center" wrapText="1"/>
    </xf>
    <xf numFmtId="0" fontId="20" fillId="0" borderId="0" xfId="11" applyFont="1" applyBorder="1" applyAlignment="1">
      <alignment vertical="center"/>
    </xf>
    <xf numFmtId="0" fontId="32" fillId="0" borderId="0" xfId="10" applyAlignment="1">
      <alignment vertical="center"/>
    </xf>
    <xf numFmtId="0" fontId="32" fillId="0" borderId="0" xfId="10" applyFont="1" applyAlignment="1">
      <alignment vertical="center"/>
    </xf>
    <xf numFmtId="0" fontId="34" fillId="0" borderId="0" xfId="10" applyFont="1" applyAlignment="1">
      <alignment vertical="center"/>
    </xf>
    <xf numFmtId="0" fontId="30" fillId="0" borderId="0" xfId="13" applyFont="1" applyAlignment="1">
      <alignment vertical="center"/>
    </xf>
    <xf numFmtId="0" fontId="1" fillId="0" borderId="0" xfId="13" applyFont="1" applyAlignment="1">
      <alignment vertical="center" wrapText="1"/>
    </xf>
    <xf numFmtId="0" fontId="31" fillId="0" borderId="1" xfId="13" applyFont="1" applyBorder="1" applyAlignment="1">
      <alignment horizontal="center" vertical="center" wrapText="1"/>
    </xf>
    <xf numFmtId="0" fontId="31" fillId="0" borderId="0" xfId="13" applyFont="1" applyAlignment="1">
      <alignment vertical="center" wrapText="1"/>
    </xf>
    <xf numFmtId="0" fontId="1" fillId="0" borderId="1" xfId="13" applyFont="1" applyBorder="1" applyAlignment="1">
      <alignment vertical="center" wrapText="1"/>
    </xf>
    <xf numFmtId="0" fontId="1" fillId="0" borderId="1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19" fillId="0" borderId="0" xfId="13" applyFont="1" applyBorder="1" applyAlignment="1">
      <alignment vertical="center"/>
    </xf>
    <xf numFmtId="0" fontId="37" fillId="0" borderId="1" xfId="13" applyFont="1" applyBorder="1" applyAlignment="1">
      <alignment horizontal="center" vertical="center"/>
    </xf>
    <xf numFmtId="0" fontId="37" fillId="0" borderId="0" xfId="13" applyFont="1" applyBorder="1" applyAlignment="1">
      <alignment vertical="center"/>
    </xf>
    <xf numFmtId="0" fontId="19" fillId="0" borderId="0" xfId="13" applyFont="1" applyAlignment="1">
      <alignment vertical="center"/>
    </xf>
    <xf numFmtId="0" fontId="19" fillId="0" borderId="0" xfId="13" applyFont="1" applyAlignment="1">
      <alignment vertical="center" wrapText="1"/>
    </xf>
    <xf numFmtId="0" fontId="18" fillId="0" borderId="0" xfId="13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26" fillId="0" borderId="1" xfId="14" applyNumberFormat="1" applyFont="1" applyBorder="1" applyAlignment="1">
      <alignment vertical="center"/>
    </xf>
    <xf numFmtId="1" fontId="26" fillId="4" borderId="1" xfId="14" applyNumberFormat="1" applyFont="1" applyFill="1" applyBorder="1" applyAlignment="1">
      <alignment vertical="center"/>
    </xf>
    <xf numFmtId="0" fontId="27" fillId="0" borderId="0" xfId="10" applyFont="1"/>
    <xf numFmtId="0" fontId="10" fillId="2" borderId="1" xfId="4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right" vertical="center" wrapText="1"/>
    </xf>
    <xf numFmtId="0" fontId="10" fillId="2" borderId="1" xfId="4" applyFont="1" applyFill="1" applyBorder="1" applyAlignment="1" applyProtection="1">
      <alignment horizontal="right" vertical="center" wrapText="1"/>
    </xf>
    <xf numFmtId="0" fontId="23" fillId="0" borderId="0" xfId="15" applyFont="1" applyAlignment="1">
      <alignment vertical="top"/>
    </xf>
    <xf numFmtId="0" fontId="7" fillId="0" borderId="0" xfId="15" applyFont="1" applyBorder="1" applyAlignment="1">
      <alignment vertical="center"/>
    </xf>
    <xf numFmtId="0" fontId="6" fillId="0" borderId="0" xfId="15" applyFont="1" applyBorder="1" applyAlignment="1">
      <alignment vertical="center"/>
    </xf>
    <xf numFmtId="0" fontId="10" fillId="2" borderId="1" xfId="15" applyFont="1" applyFill="1" applyBorder="1" applyAlignment="1" applyProtection="1">
      <alignment horizontal="center" vertical="center" wrapText="1"/>
    </xf>
    <xf numFmtId="0" fontId="23" fillId="0" borderId="0" xfId="4" applyFont="1" applyAlignment="1">
      <alignment vertical="top"/>
    </xf>
    <xf numFmtId="0" fontId="7" fillId="0" borderId="0" xfId="4" applyFont="1" applyBorder="1" applyAlignment="1">
      <alignment vertical="center"/>
    </xf>
    <xf numFmtId="0" fontId="9" fillId="2" borderId="1" xfId="4" applyFont="1" applyFill="1" applyBorder="1" applyAlignment="1" applyProtection="1">
      <alignment horizontal="right" vertical="center" wrapText="1"/>
    </xf>
    <xf numFmtId="0" fontId="38" fillId="7" borderId="1" xfId="4" applyFont="1" applyFill="1" applyBorder="1" applyAlignment="1" applyProtection="1">
      <alignment horizontal="center" vertical="center" wrapText="1"/>
    </xf>
    <xf numFmtId="0" fontId="38" fillId="7" borderId="1" xfId="4" applyFont="1" applyFill="1" applyBorder="1" applyAlignment="1" applyProtection="1">
      <alignment horizontal="right" vertical="center" wrapText="1"/>
    </xf>
    <xf numFmtId="0" fontId="6" fillId="0" borderId="0" xfId="4" applyFont="1" applyBorder="1" applyAlignment="1">
      <alignment vertical="center"/>
    </xf>
    <xf numFmtId="0" fontId="39" fillId="0" borderId="0" xfId="4" applyFont="1" applyFill="1" applyBorder="1" applyAlignment="1">
      <alignment vertical="top"/>
    </xf>
    <xf numFmtId="0" fontId="40" fillId="0" borderId="1" xfId="4" applyFont="1" applyFill="1" applyBorder="1" applyAlignment="1" applyProtection="1">
      <alignment horizontal="right" vertical="center" wrapText="1"/>
    </xf>
    <xf numFmtId="0" fontId="7" fillId="0" borderId="0" xfId="4" applyFont="1" applyFill="1" applyBorder="1" applyAlignment="1">
      <alignment vertical="center"/>
    </xf>
    <xf numFmtId="0" fontId="35" fillId="2" borderId="1" xfId="4" applyFont="1" applyFill="1" applyBorder="1" applyAlignment="1" applyProtection="1">
      <alignment horizontal="right" vertical="center" wrapText="1"/>
    </xf>
    <xf numFmtId="0" fontId="20" fillId="0" borderId="0" xfId="4" applyFont="1" applyBorder="1" applyAlignment="1">
      <alignment vertical="center"/>
    </xf>
    <xf numFmtId="1" fontId="9" fillId="2" borderId="1" xfId="4" applyNumberFormat="1" applyFont="1" applyFill="1" applyBorder="1" applyAlignment="1" applyProtection="1">
      <alignment horizontal="right" vertical="center" wrapText="1"/>
    </xf>
    <xf numFmtId="1" fontId="35" fillId="2" borderId="1" xfId="4" applyNumberFormat="1" applyFont="1" applyFill="1" applyBorder="1" applyAlignment="1" applyProtection="1">
      <alignment horizontal="right" vertical="center" wrapText="1"/>
    </xf>
    <xf numFmtId="0" fontId="26" fillId="0" borderId="0" xfId="1" applyFont="1" applyAlignment="1">
      <alignment vertical="center"/>
    </xf>
    <xf numFmtId="0" fontId="26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6" fillId="0" borderId="1" xfId="1" applyFont="1" applyBorder="1" applyAlignment="1">
      <alignment horizontal="right" vertical="center"/>
    </xf>
    <xf numFmtId="0" fontId="36" fillId="0" borderId="1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1" fillId="0" borderId="0" xfId="18" applyAlignment="1">
      <alignment vertical="center"/>
    </xf>
    <xf numFmtId="0" fontId="1" fillId="0" borderId="1" xfId="18" applyNumberForma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23" fillId="0" borderId="0" xfId="19" applyFont="1"/>
    <xf numFmtId="0" fontId="23" fillId="0" borderId="0" xfId="19" applyFont="1" applyAlignment="1">
      <alignment vertical="center"/>
    </xf>
    <xf numFmtId="0" fontId="22" fillId="0" borderId="7" xfId="19" applyFont="1" applyBorder="1" applyAlignment="1">
      <alignment horizontal="center" vertical="center" wrapText="1"/>
    </xf>
    <xf numFmtId="0" fontId="23" fillId="0" borderId="1" xfId="19" applyFont="1" applyBorder="1" applyAlignment="1">
      <alignment horizontal="center" vertical="center"/>
    </xf>
    <xf numFmtId="0" fontId="24" fillId="0" borderId="1" xfId="19" applyFont="1" applyBorder="1" applyAlignment="1">
      <alignment vertical="center" wrapText="1"/>
    </xf>
    <xf numFmtId="0" fontId="23" fillId="0" borderId="1" xfId="19" applyFont="1" applyBorder="1" applyAlignment="1">
      <alignment horizontal="right" vertical="center"/>
    </xf>
    <xf numFmtId="0" fontId="23" fillId="0" borderId="1" xfId="19" applyFont="1" applyBorder="1" applyAlignment="1">
      <alignment vertical="center"/>
    </xf>
    <xf numFmtId="0" fontId="24" fillId="0" borderId="1" xfId="19" applyFont="1" applyBorder="1" applyAlignment="1">
      <alignment vertical="center"/>
    </xf>
    <xf numFmtId="0" fontId="24" fillId="0" borderId="0" xfId="19" applyFont="1" applyAlignment="1">
      <alignment vertical="center"/>
    </xf>
    <xf numFmtId="0" fontId="19" fillId="0" borderId="1" xfId="6" applyFont="1" applyBorder="1" applyAlignment="1">
      <alignment horizontal="left" vertical="center"/>
    </xf>
    <xf numFmtId="0" fontId="19" fillId="0" borderId="2" xfId="6" applyFont="1" applyBorder="1" applyAlignment="1">
      <alignment horizontal="left" vertical="center"/>
    </xf>
    <xf numFmtId="0" fontId="19" fillId="0" borderId="6" xfId="6" applyFont="1" applyBorder="1" applyAlignment="1">
      <alignment horizontal="left" vertical="center"/>
    </xf>
    <xf numFmtId="0" fontId="19" fillId="0" borderId="7" xfId="6" applyFont="1" applyBorder="1" applyAlignment="1">
      <alignment horizontal="left" vertical="center"/>
    </xf>
    <xf numFmtId="0" fontId="1" fillId="0" borderId="2" xfId="18" applyNumberFormat="1" applyFont="1" applyBorder="1" applyAlignment="1">
      <alignment vertical="center"/>
    </xf>
    <xf numFmtId="0" fontId="2" fillId="0" borderId="1" xfId="18" applyFont="1" applyBorder="1" applyAlignment="1">
      <alignment vertical="center"/>
    </xf>
    <xf numFmtId="0" fontId="0" fillId="0" borderId="1" xfId="13" applyFont="1" applyBorder="1" applyAlignment="1">
      <alignment vertical="center" wrapText="1"/>
    </xf>
    <xf numFmtId="0" fontId="19" fillId="0" borderId="1" xfId="13" applyFont="1" applyBorder="1" applyAlignment="1">
      <alignment vertical="center"/>
    </xf>
    <xf numFmtId="0" fontId="19" fillId="0" borderId="1" xfId="13" applyFont="1" applyBorder="1" applyAlignment="1">
      <alignment vertical="center" wrapText="1"/>
    </xf>
    <xf numFmtId="0" fontId="42" fillId="0" borderId="0" xfId="19" applyFont="1"/>
    <xf numFmtId="0" fontId="42" fillId="0" borderId="0" xfId="5" applyFont="1" applyAlignment="1">
      <alignment vertical="top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textRotation="90" wrapText="1"/>
    </xf>
    <xf numFmtId="0" fontId="7" fillId="9" borderId="0" xfId="1" applyFont="1" applyFill="1" applyAlignment="1">
      <alignment horizontal="center" vertical="center" wrapText="1"/>
    </xf>
    <xf numFmtId="0" fontId="10" fillId="9" borderId="2" xfId="1" applyFont="1" applyFill="1" applyBorder="1" applyAlignment="1" applyProtection="1">
      <alignment horizontal="center" vertical="center" wrapText="1"/>
    </xf>
    <xf numFmtId="0" fontId="2" fillId="8" borderId="1" xfId="1" applyFont="1" applyFill="1" applyBorder="1" applyAlignment="1">
      <alignment horizontal="center" vertical="center" textRotation="90" wrapText="1"/>
    </xf>
    <xf numFmtId="0" fontId="5" fillId="9" borderId="0" xfId="1" applyFont="1" applyFill="1" applyBorder="1"/>
    <xf numFmtId="0" fontId="19" fillId="9" borderId="0" xfId="2" applyFont="1" applyFill="1"/>
    <xf numFmtId="0" fontId="19" fillId="9" borderId="0" xfId="2" applyFont="1" applyFill="1" applyAlignment="1">
      <alignment horizontal="center"/>
    </xf>
    <xf numFmtId="0" fontId="2" fillId="9" borderId="1" xfId="18" applyFont="1" applyFill="1" applyBorder="1" applyAlignment="1">
      <alignment horizontal="center" vertical="center" wrapText="1"/>
    </xf>
    <xf numFmtId="0" fontId="2" fillId="9" borderId="1" xfId="18" applyFont="1" applyFill="1" applyBorder="1" applyAlignment="1">
      <alignment horizontal="center" vertical="center" textRotation="90" wrapText="1"/>
    </xf>
    <xf numFmtId="0" fontId="2" fillId="9" borderId="0" xfId="18" applyFont="1" applyFill="1" applyAlignment="1">
      <alignment horizontal="center" vertical="center" wrapText="1"/>
    </xf>
    <xf numFmtId="0" fontId="7" fillId="9" borderId="0" xfId="1" applyFont="1" applyFill="1" applyAlignment="1">
      <alignment horizontal="center"/>
    </xf>
    <xf numFmtId="0" fontId="21" fillId="8" borderId="7" xfId="1" applyFont="1" applyFill="1" applyBorder="1" applyAlignment="1">
      <alignment horizontal="center" vertical="center" wrapText="1"/>
    </xf>
    <xf numFmtId="0" fontId="24" fillId="9" borderId="0" xfId="19" applyFont="1" applyFill="1" applyAlignment="1">
      <alignment vertical="center" wrapText="1"/>
    </xf>
    <xf numFmtId="0" fontId="24" fillId="9" borderId="1" xfId="19" applyFont="1" applyFill="1" applyBorder="1" applyAlignment="1">
      <alignment horizontal="center" vertical="center"/>
    </xf>
    <xf numFmtId="0" fontId="23" fillId="9" borderId="0" xfId="19" applyFont="1" applyFill="1" applyAlignment="1">
      <alignment vertical="center"/>
    </xf>
    <xf numFmtId="0" fontId="24" fillId="9" borderId="0" xfId="1" applyFont="1" applyFill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5" fillId="9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/>
    </xf>
    <xf numFmtId="0" fontId="26" fillId="9" borderId="0" xfId="1" applyFont="1" applyFill="1" applyAlignment="1">
      <alignment vertical="center"/>
    </xf>
    <xf numFmtId="0" fontId="1" fillId="9" borderId="0" xfId="6" applyFont="1" applyFill="1" applyAlignment="1">
      <alignment vertical="center"/>
    </xf>
    <xf numFmtId="0" fontId="1" fillId="9" borderId="0" xfId="6" applyFont="1" applyFill="1" applyAlignment="1">
      <alignment vertical="center" wrapText="1"/>
    </xf>
    <xf numFmtId="0" fontId="25" fillId="9" borderId="0" xfId="1" applyFont="1" applyFill="1" applyAlignment="1">
      <alignment vertical="center" wrapText="1"/>
    </xf>
    <xf numFmtId="0" fontId="26" fillId="9" borderId="0" xfId="1" applyFont="1" applyFill="1"/>
    <xf numFmtId="0" fontId="42" fillId="0" borderId="0" xfId="1" applyFont="1" applyBorder="1" applyAlignment="1">
      <alignment vertical="top"/>
    </xf>
    <xf numFmtId="0" fontId="7" fillId="9" borderId="0" xfId="1" applyFont="1" applyFill="1" applyBorder="1" applyAlignment="1">
      <alignment vertical="center"/>
    </xf>
    <xf numFmtId="0" fontId="9" fillId="9" borderId="1" xfId="1" applyFont="1" applyFill="1" applyBorder="1" applyAlignment="1" applyProtection="1">
      <alignment horizontal="center" vertical="center" wrapText="1"/>
    </xf>
    <xf numFmtId="0" fontId="9" fillId="9" borderId="1" xfId="4" applyFont="1" applyFill="1" applyBorder="1" applyAlignment="1" applyProtection="1">
      <alignment horizontal="center" vertical="center" wrapText="1"/>
    </xf>
    <xf numFmtId="0" fontId="7" fillId="9" borderId="0" xfId="15" applyFont="1" applyFill="1" applyBorder="1" applyAlignment="1">
      <alignment vertical="center"/>
    </xf>
    <xf numFmtId="0" fontId="9" fillId="9" borderId="0" xfId="1" applyFont="1" applyFill="1" applyBorder="1" applyAlignment="1" applyProtection="1">
      <alignment horizontal="left" vertical="center" wrapText="1"/>
    </xf>
    <xf numFmtId="0" fontId="32" fillId="9" borderId="0" xfId="10" applyFill="1"/>
    <xf numFmtId="0" fontId="33" fillId="9" borderId="0" xfId="10" applyFont="1" applyFill="1"/>
    <xf numFmtId="0" fontId="7" fillId="9" borderId="0" xfId="11" applyFont="1" applyFill="1" applyBorder="1" applyAlignment="1">
      <alignment vertical="center"/>
    </xf>
    <xf numFmtId="0" fontId="25" fillId="9" borderId="1" xfId="11" applyFont="1" applyFill="1" applyBorder="1" applyAlignment="1">
      <alignment horizontal="center" vertical="center" wrapText="1"/>
    </xf>
    <xf numFmtId="0" fontId="7" fillId="9" borderId="0" xfId="4" applyFont="1" applyFill="1" applyBorder="1" applyAlignment="1">
      <alignment vertical="center"/>
    </xf>
    <xf numFmtId="0" fontId="25" fillId="9" borderId="1" xfId="4" applyFont="1" applyFill="1" applyBorder="1" applyAlignment="1">
      <alignment horizontal="center" vertical="center" wrapText="1"/>
    </xf>
    <xf numFmtId="0" fontId="22" fillId="0" borderId="1" xfId="20" applyFont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 wrapText="1"/>
    </xf>
    <xf numFmtId="0" fontId="36" fillId="9" borderId="1" xfId="20" applyFont="1" applyFill="1" applyBorder="1" applyAlignment="1">
      <alignment horizontal="center" vertical="center" wrapText="1"/>
    </xf>
    <xf numFmtId="0" fontId="23" fillId="0" borderId="0" xfId="20" applyFont="1" applyAlignment="1">
      <alignment vertical="top"/>
    </xf>
    <xf numFmtId="0" fontId="7" fillId="0" borderId="0" xfId="20" applyFont="1" applyBorder="1" applyAlignment="1">
      <alignment vertical="center"/>
    </xf>
    <xf numFmtId="0" fontId="20" fillId="0" borderId="0" xfId="20" applyFont="1" applyBorder="1" applyAlignment="1">
      <alignment vertical="center"/>
    </xf>
    <xf numFmtId="1" fontId="7" fillId="0" borderId="0" xfId="20" applyNumberFormat="1" applyFont="1" applyBorder="1" applyAlignment="1">
      <alignment vertical="center"/>
    </xf>
    <xf numFmtId="0" fontId="7" fillId="9" borderId="0" xfId="20" applyFont="1" applyFill="1" applyBorder="1" applyAlignment="1">
      <alignment vertical="center"/>
    </xf>
    <xf numFmtId="0" fontId="1" fillId="9" borderId="0" xfId="13" applyFont="1" applyFill="1" applyAlignment="1">
      <alignment vertical="center" wrapText="1"/>
    </xf>
    <xf numFmtId="0" fontId="2" fillId="9" borderId="2" xfId="13" applyFont="1" applyFill="1" applyBorder="1" applyAlignment="1">
      <alignment horizontal="center" vertical="center" wrapText="1"/>
    </xf>
    <xf numFmtId="0" fontId="19" fillId="9" borderId="0" xfId="13" applyFont="1" applyFill="1" applyBorder="1" applyAlignment="1">
      <alignment vertical="center"/>
    </xf>
    <xf numFmtId="0" fontId="19" fillId="9" borderId="0" xfId="13" applyFont="1" applyFill="1" applyAlignment="1">
      <alignment vertical="center" wrapText="1"/>
    </xf>
    <xf numFmtId="1" fontId="25" fillId="4" borderId="1" xfId="14" applyNumberFormat="1" applyFont="1" applyFill="1" applyBorder="1" applyAlignment="1">
      <alignment horizontal="right" vertical="center"/>
    </xf>
    <xf numFmtId="0" fontId="18" fillId="0" borderId="0" xfId="6" applyFont="1" applyBorder="1" applyAlignment="1">
      <alignment vertical="center"/>
    </xf>
    <xf numFmtId="0" fontId="18" fillId="0" borderId="0" xfId="6" applyFont="1" applyAlignment="1">
      <alignment vertical="center"/>
    </xf>
    <xf numFmtId="0" fontId="10" fillId="2" borderId="1" xfId="1" applyFont="1" applyFill="1" applyBorder="1" applyAlignment="1" applyProtection="1">
      <alignment horizontal="left" vertical="center" wrapText="1"/>
    </xf>
    <xf numFmtId="0" fontId="2" fillId="0" borderId="1" xfId="18" applyFont="1" applyBorder="1" applyAlignment="1">
      <alignment horizontal="left" vertical="center"/>
    </xf>
    <xf numFmtId="0" fontId="2" fillId="0" borderId="2" xfId="18" applyFont="1" applyBorder="1" applyAlignment="1">
      <alignment horizontal="left" vertical="center"/>
    </xf>
    <xf numFmtId="0" fontId="44" fillId="4" borderId="1" xfId="18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5" fillId="0" borderId="1" xfId="4" applyFont="1" applyBorder="1" applyAlignment="1">
      <alignment horizontal="left" vertical="center" wrapText="1"/>
    </xf>
    <xf numFmtId="0" fontId="25" fillId="0" borderId="1" xfId="15" applyFont="1" applyBorder="1" applyAlignment="1">
      <alignment horizontal="left" vertical="center" wrapText="1"/>
    </xf>
    <xf numFmtId="0" fontId="25" fillId="0" borderId="1" xfId="11" applyFont="1" applyBorder="1" applyAlignment="1">
      <alignment horizontal="left" vertical="center" wrapText="1"/>
    </xf>
    <xf numFmtId="0" fontId="45" fillId="0" borderId="1" xfId="4" applyFont="1" applyFill="1" applyBorder="1" applyAlignment="1">
      <alignment horizontal="left" vertical="center" wrapText="1"/>
    </xf>
    <xf numFmtId="0" fontId="25" fillId="0" borderId="1" xfId="2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10" fillId="2" borderId="1" xfId="11" applyFont="1" applyFill="1" applyBorder="1" applyAlignment="1" applyProtection="1">
      <alignment horizontal="center" vertical="center" wrapText="1"/>
    </xf>
    <xf numFmtId="167" fontId="23" fillId="0" borderId="1" xfId="19" applyNumberFormat="1" applyFont="1" applyBorder="1" applyAlignment="1">
      <alignment vertical="center"/>
    </xf>
    <xf numFmtId="3" fontId="23" fillId="0" borderId="1" xfId="19" applyNumberFormat="1" applyFont="1" applyBorder="1" applyAlignment="1">
      <alignment vertical="center"/>
    </xf>
    <xf numFmtId="0" fontId="18" fillId="0" borderId="1" xfId="6" applyFont="1" applyBorder="1" applyAlignment="1">
      <alignment horizontal="center" vertical="center"/>
    </xf>
    <xf numFmtId="0" fontId="26" fillId="0" borderId="0" xfId="19" applyFont="1"/>
    <xf numFmtId="0" fontId="1" fillId="0" borderId="1" xfId="6" applyFont="1" applyBorder="1" applyAlignment="1">
      <alignment vertical="center"/>
    </xf>
    <xf numFmtId="0" fontId="3" fillId="0" borderId="1" xfId="19" applyBorder="1" applyAlignment="1">
      <alignment horizontal="left" vertical="center" wrapText="1"/>
    </xf>
    <xf numFmtId="0" fontId="3" fillId="0" borderId="1" xfId="19" applyNumberFormat="1" applyFont="1" applyBorder="1" applyAlignment="1">
      <alignment vertical="center" wrapText="1"/>
    </xf>
    <xf numFmtId="0" fontId="2" fillId="0" borderId="1" xfId="19" applyNumberFormat="1" applyFont="1" applyBorder="1" applyAlignment="1">
      <alignment vertical="center" wrapText="1"/>
    </xf>
    <xf numFmtId="0" fontId="1" fillId="0" borderId="1" xfId="19" applyFont="1" applyBorder="1" applyAlignment="1">
      <alignment vertical="center" wrapText="1"/>
    </xf>
    <xf numFmtId="0" fontId="1" fillId="0" borderId="1" xfId="19" applyNumberFormat="1" applyFont="1" applyBorder="1" applyAlignment="1">
      <alignment vertical="center" wrapText="1"/>
    </xf>
    <xf numFmtId="0" fontId="13" fillId="0" borderId="1" xfId="19" applyNumberFormat="1" applyFont="1" applyBorder="1" applyAlignment="1">
      <alignment vertical="center" wrapText="1"/>
    </xf>
    <xf numFmtId="0" fontId="3" fillId="0" borderId="1" xfId="19" applyFont="1" applyBorder="1" applyAlignment="1">
      <alignment horizontal="left" vertical="center" wrapText="1"/>
    </xf>
    <xf numFmtId="0" fontId="3" fillId="0" borderId="6" xfId="19" applyNumberFormat="1" applyFont="1" applyBorder="1" applyAlignment="1">
      <alignment vertical="center" wrapText="1"/>
    </xf>
    <xf numFmtId="0" fontId="3" fillId="0" borderId="1" xfId="19" applyFont="1" applyBorder="1" applyAlignment="1">
      <alignment vertical="center"/>
    </xf>
    <xf numFmtId="0" fontId="1" fillId="3" borderId="1" xfId="19" applyFont="1" applyFill="1" applyBorder="1" applyAlignment="1">
      <alignment vertical="center" wrapText="1"/>
    </xf>
    <xf numFmtId="0" fontId="1" fillId="3" borderId="1" xfId="19" applyNumberFormat="1" applyFont="1" applyFill="1" applyBorder="1" applyAlignment="1">
      <alignment vertical="center" wrapText="1"/>
    </xf>
    <xf numFmtId="0" fontId="47" fillId="0" borderId="1" xfId="6" applyFont="1" applyBorder="1" applyAlignment="1">
      <alignment vertical="center" wrapText="1"/>
    </xf>
    <xf numFmtId="0" fontId="1" fillId="0" borderId="1" xfId="13" applyFont="1" applyBorder="1" applyAlignment="1">
      <alignment vertical="center"/>
    </xf>
    <xf numFmtId="0" fontId="9" fillId="2" borderId="6" xfId="20" applyFont="1" applyFill="1" applyBorder="1" applyAlignment="1" applyProtection="1">
      <alignment horizontal="right" vertical="center" wrapText="1"/>
    </xf>
    <xf numFmtId="0" fontId="18" fillId="0" borderId="1" xfId="13" applyFont="1" applyBorder="1" applyAlignment="1">
      <alignment vertical="center"/>
    </xf>
    <xf numFmtId="0" fontId="24" fillId="0" borderId="4" xfId="19" applyFont="1" applyBorder="1" applyAlignment="1">
      <alignment vertical="top"/>
    </xf>
    <xf numFmtId="0" fontId="36" fillId="0" borderId="1" xfId="20" applyFont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21" fillId="0" borderId="1" xfId="1" applyFont="1" applyFill="1" applyBorder="1" applyAlignment="1">
      <alignment horizontal="center" vertical="center" textRotation="90" wrapText="1"/>
    </xf>
    <xf numFmtId="0" fontId="20" fillId="0" borderId="0" xfId="1" applyFont="1" applyFill="1" applyAlignment="1">
      <alignment horizontal="center" vertical="center" textRotation="90" wrapText="1"/>
    </xf>
    <xf numFmtId="0" fontId="0" fillId="0" borderId="0" xfId="0" applyAlignment="1">
      <alignment vertical="center"/>
    </xf>
    <xf numFmtId="166" fontId="19" fillId="0" borderId="0" xfId="13" applyNumberFormat="1" applyFont="1" applyAlignment="1">
      <alignment vertical="center"/>
    </xf>
    <xf numFmtId="0" fontId="3" fillId="0" borderId="1" xfId="1" applyNumberFormat="1" applyFont="1" applyBorder="1"/>
    <xf numFmtId="0" fontId="2" fillId="0" borderId="0" xfId="18" applyFont="1" applyBorder="1" applyAlignment="1">
      <alignment vertical="center"/>
    </xf>
    <xf numFmtId="168" fontId="23" fillId="0" borderId="1" xfId="19" applyNumberFormat="1" applyFont="1" applyBorder="1" applyAlignment="1">
      <alignment horizontal="right" vertical="center"/>
    </xf>
    <xf numFmtId="168" fontId="23" fillId="0" borderId="1" xfId="19" applyNumberFormat="1" applyFont="1" applyBorder="1" applyAlignment="1">
      <alignment vertical="center"/>
    </xf>
    <xf numFmtId="168" fontId="24" fillId="0" borderId="1" xfId="19" applyNumberFormat="1" applyFont="1" applyBorder="1" applyAlignment="1">
      <alignment vertical="center"/>
    </xf>
    <xf numFmtId="0" fontId="25" fillId="9" borderId="1" xfId="22" applyFont="1" applyFill="1" applyBorder="1" applyAlignment="1">
      <alignment horizontal="center" vertical="center"/>
    </xf>
    <xf numFmtId="0" fontId="22" fillId="0" borderId="1" xfId="22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5" fillId="9" borderId="1" xfId="1" applyFont="1" applyFill="1" applyBorder="1" applyAlignment="1">
      <alignment horizontal="center" vertical="center" wrapText="1"/>
    </xf>
    <xf numFmtId="0" fontId="6" fillId="9" borderId="1" xfId="19" applyFont="1" applyFill="1" applyBorder="1" applyAlignment="1">
      <alignment horizontal="center" vertical="center" wrapText="1"/>
    </xf>
    <xf numFmtId="0" fontId="6" fillId="9" borderId="1" xfId="19" applyFont="1" applyFill="1" applyBorder="1" applyAlignment="1">
      <alignment horizontal="center" vertical="center"/>
    </xf>
    <xf numFmtId="0" fontId="6" fillId="0" borderId="1" xfId="19" applyFont="1" applyBorder="1" applyAlignment="1">
      <alignment horizontal="left" vertical="center" wrapText="1"/>
    </xf>
    <xf numFmtId="0" fontId="7" fillId="0" borderId="1" xfId="19" applyFont="1" applyBorder="1" applyAlignment="1">
      <alignment horizontal="center" vertical="center" wrapText="1"/>
    </xf>
    <xf numFmtId="165" fontId="6" fillId="0" borderId="1" xfId="19" applyNumberFormat="1" applyFont="1" applyBorder="1" applyAlignment="1">
      <alignment horizontal="left" vertical="center" wrapText="1"/>
    </xf>
    <xf numFmtId="0" fontId="6" fillId="0" borderId="1" xfId="19" applyFont="1" applyBorder="1" applyAlignment="1">
      <alignment horizontal="center" vertical="center" wrapText="1"/>
    </xf>
    <xf numFmtId="0" fontId="3" fillId="0" borderId="0" xfId="19" applyAlignment="1">
      <alignment vertical="center"/>
    </xf>
    <xf numFmtId="0" fontId="14" fillId="9" borderId="1" xfId="22" applyFont="1" applyFill="1" applyBorder="1" applyAlignment="1">
      <alignment horizontal="center" vertical="center" wrapText="1"/>
    </xf>
    <xf numFmtId="0" fontId="3" fillId="9" borderId="0" xfId="19" applyFill="1" applyAlignment="1">
      <alignment vertical="center"/>
    </xf>
    <xf numFmtId="0" fontId="5" fillId="0" borderId="1" xfId="22" applyFont="1" applyBorder="1" applyAlignment="1">
      <alignment horizontal="center" vertical="center"/>
    </xf>
    <xf numFmtId="0" fontId="14" fillId="0" borderId="1" xfId="22" applyFont="1" applyBorder="1" applyAlignment="1">
      <alignment vertical="center" wrapText="1"/>
    </xf>
    <xf numFmtId="0" fontId="5" fillId="0" borderId="1" xfId="19" applyFont="1" applyBorder="1" applyAlignment="1">
      <alignment horizontal="right" vertical="center" indent="2"/>
    </xf>
    <xf numFmtId="1" fontId="5" fillId="0" borderId="1" xfId="22" applyNumberFormat="1" applyFont="1" applyBorder="1" applyAlignment="1">
      <alignment horizontal="right" vertical="center" indent="3"/>
    </xf>
    <xf numFmtId="2" fontId="3" fillId="0" borderId="0" xfId="19" applyNumberFormat="1" applyAlignment="1">
      <alignment vertical="center"/>
    </xf>
    <xf numFmtId="0" fontId="14" fillId="0" borderId="1" xfId="19" applyFont="1" applyBorder="1" applyAlignment="1">
      <alignment horizontal="right" vertical="center" indent="2"/>
    </xf>
    <xf numFmtId="1" fontId="14" fillId="0" borderId="1" xfId="22" applyNumberFormat="1" applyFont="1" applyBorder="1" applyAlignment="1">
      <alignment horizontal="right" vertical="center" indent="3"/>
    </xf>
    <xf numFmtId="0" fontId="13" fillId="0" borderId="0" xfId="19" applyFont="1" applyAlignment="1">
      <alignment vertical="center"/>
    </xf>
    <xf numFmtId="2" fontId="13" fillId="0" borderId="0" xfId="19" applyNumberFormat="1" applyFont="1" applyAlignment="1">
      <alignment vertical="center"/>
    </xf>
    <xf numFmtId="0" fontId="1" fillId="0" borderId="0" xfId="18" applyBorder="1" applyAlignment="1">
      <alignment vertical="center"/>
    </xf>
    <xf numFmtId="0" fontId="2" fillId="0" borderId="1" xfId="18" applyNumberFormat="1" applyFont="1" applyBorder="1" applyAlignment="1">
      <alignment vertical="center"/>
    </xf>
    <xf numFmtId="0" fontId="1" fillId="0" borderId="0" xfId="18" applyFont="1" applyBorder="1" applyAlignment="1">
      <alignment vertical="center"/>
    </xf>
    <xf numFmtId="0" fontId="1" fillId="0" borderId="1" xfId="18" applyNumberFormat="1" applyFont="1" applyBorder="1" applyAlignment="1">
      <alignment vertical="center"/>
    </xf>
    <xf numFmtId="0" fontId="2" fillId="0" borderId="2" xfId="18" applyNumberFormat="1" applyFont="1" applyBorder="1" applyAlignment="1">
      <alignment vertical="center"/>
    </xf>
    <xf numFmtId="0" fontId="1" fillId="0" borderId="2" xfId="18" applyNumberFormat="1" applyBorder="1" applyAlignment="1">
      <alignment vertical="center"/>
    </xf>
    <xf numFmtId="0" fontId="29" fillId="0" borderId="0" xfId="18" applyFont="1" applyBorder="1" applyAlignment="1">
      <alignment horizontal="left" vertical="top" wrapText="1"/>
    </xf>
    <xf numFmtId="0" fontId="14" fillId="0" borderId="0" xfId="23" applyFont="1" applyAlignment="1">
      <alignment horizontal="right" vertical="top"/>
    </xf>
    <xf numFmtId="0" fontId="25" fillId="9" borderId="0" xfId="19" applyFont="1" applyFill="1" applyAlignment="1">
      <alignment vertical="center" wrapText="1"/>
    </xf>
    <xf numFmtId="0" fontId="25" fillId="9" borderId="1" xfId="19" applyFont="1" applyFill="1" applyBorder="1" applyAlignment="1">
      <alignment horizontal="center" vertical="center"/>
    </xf>
    <xf numFmtId="0" fontId="26" fillId="9" borderId="0" xfId="19" applyFont="1" applyFill="1" applyAlignment="1">
      <alignment vertical="center"/>
    </xf>
    <xf numFmtId="0" fontId="22" fillId="0" borderId="0" xfId="19" applyFont="1" applyAlignment="1">
      <alignment vertical="center"/>
    </xf>
    <xf numFmtId="0" fontId="26" fillId="0" borderId="1" xfId="19" applyFont="1" applyBorder="1" applyAlignment="1">
      <alignment horizontal="center" vertical="center"/>
    </xf>
    <xf numFmtId="0" fontId="25" fillId="0" borderId="1" xfId="19" applyFont="1" applyBorder="1" applyAlignment="1">
      <alignment vertical="center" wrapText="1"/>
    </xf>
    <xf numFmtId="0" fontId="26" fillId="0" borderId="1" xfId="19" applyFont="1" applyBorder="1" applyAlignment="1">
      <alignment horizontal="right" vertical="center"/>
    </xf>
    <xf numFmtId="0" fontId="9" fillId="2" borderId="1" xfId="19" applyFont="1" applyFill="1" applyBorder="1" applyAlignment="1" applyProtection="1">
      <alignment horizontal="right" vertical="center" wrapText="1"/>
    </xf>
    <xf numFmtId="0" fontId="26" fillId="0" borderId="1" xfId="19" applyFont="1" applyBorder="1" applyAlignment="1">
      <alignment vertical="center"/>
    </xf>
    <xf numFmtId="0" fontId="26" fillId="0" borderId="0" xfId="19" applyFont="1" applyAlignment="1">
      <alignment vertical="center"/>
    </xf>
    <xf numFmtId="0" fontId="25" fillId="0" borderId="1" xfId="19" applyFont="1" applyBorder="1" applyAlignment="1">
      <alignment vertical="center"/>
    </xf>
    <xf numFmtId="0" fontId="25" fillId="0" borderId="0" xfId="19" applyFont="1" applyAlignment="1">
      <alignment vertical="center"/>
    </xf>
    <xf numFmtId="0" fontId="23" fillId="0" borderId="0" xfId="19" applyFont="1" applyAlignment="1">
      <alignment vertical="top"/>
    </xf>
    <xf numFmtId="168" fontId="24" fillId="0" borderId="1" xfId="1" applyNumberFormat="1" applyFont="1" applyBorder="1" applyAlignment="1">
      <alignment vertical="center" wrapText="1"/>
    </xf>
    <xf numFmtId="168" fontId="23" fillId="0" borderId="1" xfId="1" applyNumberFormat="1" applyFont="1" applyBorder="1" applyAlignment="1">
      <alignment horizontal="right" vertical="center" indent="1"/>
    </xf>
    <xf numFmtId="168" fontId="23" fillId="0" borderId="1" xfId="1" applyNumberFormat="1" applyFont="1" applyBorder="1" applyAlignment="1">
      <alignment vertical="center"/>
    </xf>
    <xf numFmtId="168" fontId="24" fillId="0" borderId="1" xfId="1" applyNumberFormat="1" applyFont="1" applyBorder="1" applyAlignment="1">
      <alignment vertical="center"/>
    </xf>
    <xf numFmtId="0" fontId="25" fillId="9" borderId="0" xfId="19" applyFont="1" applyFill="1"/>
    <xf numFmtId="0" fontId="25" fillId="9" borderId="1" xfId="19" applyFont="1" applyFill="1" applyBorder="1" applyAlignment="1">
      <alignment horizontal="center" vertical="center" wrapText="1"/>
    </xf>
    <xf numFmtId="0" fontId="25" fillId="9" borderId="0" xfId="19" applyFont="1" applyFill="1" applyAlignment="1">
      <alignment horizontal="center" vertical="center"/>
    </xf>
    <xf numFmtId="0" fontId="25" fillId="0" borderId="0" xfId="19" applyFont="1" applyAlignment="1">
      <alignment horizontal="center" vertical="center"/>
    </xf>
    <xf numFmtId="0" fontId="22" fillId="0" borderId="1" xfId="19" applyFont="1" applyBorder="1" applyAlignment="1">
      <alignment horizontal="center" vertical="center" wrapText="1"/>
    </xf>
    <xf numFmtId="0" fontId="23" fillId="0" borderId="1" xfId="19" applyFont="1" applyBorder="1" applyAlignment="1">
      <alignment vertical="center" wrapText="1"/>
    </xf>
    <xf numFmtId="0" fontId="19" fillId="0" borderId="1" xfId="6" applyFont="1" applyBorder="1" applyAlignment="1">
      <alignment horizontal="right" vertical="center"/>
    </xf>
    <xf numFmtId="0" fontId="18" fillId="0" borderId="14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8" fillId="0" borderId="1" xfId="6" applyFont="1" applyBorder="1" applyAlignment="1">
      <alignment horizontal="right" vertical="center"/>
    </xf>
    <xf numFmtId="0" fontId="3" fillId="0" borderId="2" xfId="19" applyBorder="1" applyAlignment="1">
      <alignment horizontal="left" vertical="center" wrapText="1"/>
    </xf>
    <xf numFmtId="0" fontId="2" fillId="0" borderId="6" xfId="19" applyNumberFormat="1" applyFont="1" applyBorder="1" applyAlignment="1">
      <alignment vertical="center" wrapText="1"/>
    </xf>
    <xf numFmtId="0" fontId="49" fillId="0" borderId="0" xfId="6" applyFont="1" applyAlignment="1">
      <alignment vertical="center"/>
    </xf>
    <xf numFmtId="0" fontId="1" fillId="0" borderId="7" xfId="19" applyFont="1" applyBorder="1" applyAlignment="1">
      <alignment vertical="center" wrapText="1"/>
    </xf>
    <xf numFmtId="0" fontId="3" fillId="0" borderId="12" xfId="19" applyNumberFormat="1" applyFont="1" applyBorder="1" applyAlignment="1">
      <alignment vertical="center" wrapText="1"/>
    </xf>
    <xf numFmtId="0" fontId="3" fillId="0" borderId="7" xfId="19" applyNumberFormat="1" applyFont="1" applyBorder="1" applyAlignment="1">
      <alignment vertical="center" wrapText="1"/>
    </xf>
    <xf numFmtId="0" fontId="1" fillId="0" borderId="6" xfId="19" applyNumberFormat="1" applyFont="1" applyBorder="1" applyAlignment="1">
      <alignment vertical="center" wrapText="1"/>
    </xf>
    <xf numFmtId="0" fontId="13" fillId="0" borderId="6" xfId="19" applyNumberFormat="1" applyFont="1" applyBorder="1" applyAlignment="1">
      <alignment vertical="center" wrapText="1"/>
    </xf>
    <xf numFmtId="0" fontId="3" fillId="0" borderId="1" xfId="19" applyFont="1" applyBorder="1" applyAlignment="1">
      <alignment horizontal="right" vertical="center" wrapText="1"/>
    </xf>
    <xf numFmtId="0" fontId="1" fillId="3" borderId="6" xfId="19" applyNumberFormat="1" applyFont="1" applyFill="1" applyBorder="1" applyAlignment="1">
      <alignment vertical="center" wrapText="1"/>
    </xf>
    <xf numFmtId="0" fontId="19" fillId="0" borderId="6" xfId="6" applyFont="1" applyBorder="1" applyAlignment="1">
      <alignment vertical="center"/>
    </xf>
    <xf numFmtId="0" fontId="19" fillId="0" borderId="6" xfId="6" applyFont="1" applyBorder="1" applyAlignment="1">
      <alignment vertical="center" wrapText="1"/>
    </xf>
    <xf numFmtId="0" fontId="47" fillId="0" borderId="6" xfId="6" applyFont="1" applyBorder="1" applyAlignment="1">
      <alignment vertical="center" wrapText="1"/>
    </xf>
    <xf numFmtId="0" fontId="5" fillId="0" borderId="0" xfId="22" applyFont="1"/>
    <xf numFmtId="0" fontId="7" fillId="9" borderId="0" xfId="22" applyFont="1" applyFill="1"/>
    <xf numFmtId="0" fontId="7" fillId="0" borderId="1" xfId="22" applyFont="1" applyBorder="1" applyAlignment="1">
      <alignment horizontal="center" vertical="center"/>
    </xf>
    <xf numFmtId="0" fontId="6" fillId="0" borderId="1" xfId="22" applyFont="1" applyBorder="1" applyAlignment="1">
      <alignment vertical="center" wrapText="1"/>
    </xf>
    <xf numFmtId="166" fontId="7" fillId="0" borderId="1" xfId="22" applyNumberFormat="1" applyFont="1" applyBorder="1" applyAlignment="1">
      <alignment horizontal="center" vertical="center"/>
    </xf>
    <xf numFmtId="0" fontId="5" fillId="0" borderId="0" xfId="22" applyFont="1" applyAlignment="1">
      <alignment vertical="center"/>
    </xf>
    <xf numFmtId="0" fontId="6" fillId="0" borderId="1" xfId="22" applyFont="1" applyBorder="1" applyAlignment="1">
      <alignment vertical="center"/>
    </xf>
    <xf numFmtId="0" fontId="6" fillId="0" borderId="0" xfId="22" applyFont="1" applyAlignment="1">
      <alignment vertical="center" wrapText="1"/>
    </xf>
    <xf numFmtId="0" fontId="6" fillId="0" borderId="1" xfId="22" applyFont="1" applyBorder="1" applyAlignment="1">
      <alignment horizontal="left" vertical="center" wrapText="1"/>
    </xf>
    <xf numFmtId="0" fontId="13" fillId="0" borderId="5" xfId="19" applyFont="1" applyFill="1" applyBorder="1" applyAlignment="1">
      <alignment vertical="center"/>
    </xf>
    <xf numFmtId="0" fontId="14" fillId="0" borderId="6" xfId="22" applyFont="1" applyFill="1" applyBorder="1" applyAlignment="1">
      <alignment vertical="center"/>
    </xf>
    <xf numFmtId="166" fontId="6" fillId="0" borderId="1" xfId="22" applyNumberFormat="1" applyFont="1" applyBorder="1" applyAlignment="1">
      <alignment horizontal="center" vertical="center"/>
    </xf>
    <xf numFmtId="0" fontId="6" fillId="0" borderId="0" xfId="22" applyFont="1" applyFill="1" applyAlignment="1">
      <alignment vertical="center"/>
    </xf>
    <xf numFmtId="166" fontId="5" fillId="0" borderId="0" xfId="22" applyNumberFormat="1" applyFont="1"/>
    <xf numFmtId="0" fontId="14" fillId="0" borderId="0" xfId="24" applyFont="1" applyBorder="1" applyAlignment="1">
      <alignment vertical="center" wrapText="1"/>
    </xf>
    <xf numFmtId="0" fontId="14" fillId="0" borderId="0" xfId="24" applyFont="1" applyAlignment="1">
      <alignment horizontal="center" vertical="center" wrapText="1"/>
    </xf>
    <xf numFmtId="0" fontId="6" fillId="9" borderId="1" xfId="24" applyFont="1" applyFill="1" applyBorder="1" applyAlignment="1">
      <alignment horizontal="center" vertical="center" wrapText="1"/>
    </xf>
    <xf numFmtId="0" fontId="6" fillId="9" borderId="1" xfId="24" applyFont="1" applyFill="1" applyBorder="1" applyAlignment="1">
      <alignment horizontal="center" vertical="center" wrapText="1" shrinkToFit="1"/>
    </xf>
    <xf numFmtId="0" fontId="6" fillId="9" borderId="1" xfId="24" applyFont="1" applyFill="1" applyBorder="1" applyAlignment="1">
      <alignment horizontal="center" vertical="center"/>
    </xf>
    <xf numFmtId="0" fontId="7" fillId="9" borderId="0" xfId="24" applyFont="1" applyFill="1"/>
    <xf numFmtId="0" fontId="7" fillId="0" borderId="1" xfId="24" applyFont="1" applyBorder="1" applyAlignment="1">
      <alignment horizontal="center" vertical="center"/>
    </xf>
    <xf numFmtId="0" fontId="6" fillId="0" borderId="1" xfId="24" applyFont="1" applyBorder="1" applyAlignment="1">
      <alignment vertical="center"/>
    </xf>
    <xf numFmtId="2" fontId="7" fillId="0" borderId="1" xfId="24" applyNumberFormat="1" applyFont="1" applyBorder="1" applyAlignment="1">
      <alignment horizontal="center" vertical="center"/>
    </xf>
    <xf numFmtId="0" fontId="7" fillId="0" borderId="0" xfId="24" applyFont="1" applyAlignment="1">
      <alignment vertical="center"/>
    </xf>
    <xf numFmtId="0" fontId="6" fillId="0" borderId="1" xfId="24" applyFont="1" applyBorder="1" applyAlignment="1">
      <alignment vertical="center" wrapText="1"/>
    </xf>
    <xf numFmtId="0" fontId="5" fillId="0" borderId="1" xfId="24" applyFont="1" applyBorder="1" applyAlignment="1">
      <alignment horizontal="center" vertical="center"/>
    </xf>
    <xf numFmtId="0" fontId="10" fillId="0" borderId="1" xfId="24" applyFont="1" applyBorder="1" applyAlignment="1">
      <alignment vertical="center"/>
    </xf>
    <xf numFmtId="2" fontId="6" fillId="0" borderId="1" xfId="24" applyNumberFormat="1" applyFont="1" applyBorder="1" applyAlignment="1">
      <alignment horizontal="center" vertical="center"/>
    </xf>
    <xf numFmtId="0" fontId="6" fillId="4" borderId="0" xfId="24" applyFont="1" applyFill="1" applyAlignment="1">
      <alignment vertical="center"/>
    </xf>
    <xf numFmtId="0" fontId="41" fillId="0" borderId="0" xfId="24" applyFont="1" applyBorder="1"/>
    <xf numFmtId="0" fontId="41" fillId="0" borderId="0" xfId="24" applyFont="1"/>
    <xf numFmtId="0" fontId="7" fillId="0" borderId="0" xfId="24" applyFont="1"/>
    <xf numFmtId="0" fontId="14" fillId="0" borderId="1" xfId="19" applyFont="1" applyBorder="1" applyAlignment="1">
      <alignment vertical="center" wrapText="1"/>
    </xf>
    <xf numFmtId="0" fontId="14" fillId="0" borderId="1" xfId="19" applyFont="1" applyBorder="1" applyAlignment="1">
      <alignment horizontal="left" vertical="center" wrapText="1"/>
    </xf>
    <xf numFmtId="0" fontId="47" fillId="0" borderId="1" xfId="13" applyNumberFormat="1" applyFont="1" applyBorder="1" applyAlignment="1">
      <alignment vertical="center"/>
    </xf>
    <xf numFmtId="0" fontId="48" fillId="0" borderId="1" xfId="13" applyNumberFormat="1" applyFont="1" applyBorder="1" applyAlignment="1">
      <alignment vertical="center"/>
    </xf>
    <xf numFmtId="0" fontId="19" fillId="0" borderId="1" xfId="13" applyNumberFormat="1" applyFont="1" applyBorder="1" applyAlignment="1">
      <alignment vertical="center"/>
    </xf>
    <xf numFmtId="0" fontId="0" fillId="0" borderId="1" xfId="0" applyBorder="1"/>
    <xf numFmtId="0" fontId="0" fillId="0" borderId="1" xfId="0" applyFont="1" applyBorder="1"/>
    <xf numFmtId="0" fontId="18" fillId="0" borderId="1" xfId="13" applyNumberFormat="1" applyFont="1" applyBorder="1" applyAlignment="1">
      <alignment vertical="center"/>
    </xf>
    <xf numFmtId="0" fontId="2" fillId="0" borderId="1" xfId="0" applyFont="1" applyBorder="1"/>
    <xf numFmtId="0" fontId="48" fillId="0" borderId="1" xfId="13" applyFont="1" applyBorder="1" applyAlignment="1">
      <alignment vertical="center"/>
    </xf>
    <xf numFmtId="0" fontId="22" fillId="4" borderId="1" xfId="22" applyFont="1" applyFill="1" applyBorder="1" applyAlignment="1">
      <alignment horizontal="center" vertical="center"/>
    </xf>
    <xf numFmtId="0" fontId="22" fillId="4" borderId="0" xfId="19" applyFont="1" applyFill="1" applyAlignment="1">
      <alignment vertical="center"/>
    </xf>
    <xf numFmtId="0" fontId="26" fillId="0" borderId="1" xfId="22" applyFont="1" applyBorder="1" applyAlignment="1">
      <alignment horizontal="center" vertical="center"/>
    </xf>
    <xf numFmtId="0" fontId="25" fillId="0" borderId="1" xfId="22" applyFont="1" applyBorder="1" applyAlignment="1">
      <alignment vertical="center" wrapText="1"/>
    </xf>
    <xf numFmtId="1" fontId="26" fillId="0" borderId="1" xfId="22" applyNumberFormat="1" applyFont="1" applyBorder="1" applyAlignment="1">
      <alignment vertical="center"/>
    </xf>
    <xf numFmtId="0" fontId="25" fillId="0" borderId="2" xfId="22" applyFont="1" applyBorder="1" applyAlignment="1">
      <alignment vertical="center" wrapText="1"/>
    </xf>
    <xf numFmtId="0" fontId="26" fillId="4" borderId="5" xfId="19" applyFont="1" applyFill="1" applyBorder="1" applyAlignment="1">
      <alignment vertical="center"/>
    </xf>
    <xf numFmtId="0" fontId="25" fillId="4" borderId="6" xfId="22" applyFont="1" applyFill="1" applyBorder="1" applyAlignment="1">
      <alignment vertical="center"/>
    </xf>
    <xf numFmtId="0" fontId="26" fillId="4" borderId="0" xfId="19" applyFont="1" applyFill="1" applyAlignment="1">
      <alignment vertical="center"/>
    </xf>
    <xf numFmtId="0" fontId="25" fillId="0" borderId="1" xfId="19" applyFont="1" applyBorder="1" applyAlignment="1">
      <alignment horizontal="right" vertical="center"/>
    </xf>
    <xf numFmtId="0" fontId="3" fillId="0" borderId="0" xfId="19"/>
    <xf numFmtId="166" fontId="23" fillId="0" borderId="0" xfId="19" applyNumberFormat="1" applyFont="1"/>
    <xf numFmtId="0" fontId="25" fillId="9" borderId="1" xfId="1" applyFont="1" applyFill="1" applyBorder="1" applyAlignment="1">
      <alignment horizontal="center" vertical="center" wrapText="1"/>
    </xf>
    <xf numFmtId="0" fontId="18" fillId="10" borderId="1" xfId="6" applyFont="1" applyFill="1" applyBorder="1" applyAlignment="1">
      <alignment horizontal="center" vertical="center"/>
    </xf>
    <xf numFmtId="0" fontId="18" fillId="0" borderId="5" xfId="6" applyFont="1" applyBorder="1" applyAlignment="1">
      <alignment horizontal="left" vertical="center"/>
    </xf>
    <xf numFmtId="0" fontId="18" fillId="0" borderId="6" xfId="6" applyFont="1" applyBorder="1" applyAlignment="1">
      <alignment horizontal="left" vertical="center"/>
    </xf>
    <xf numFmtId="0" fontId="18" fillId="10" borderId="1" xfId="6" applyFont="1" applyFill="1" applyBorder="1" applyAlignment="1">
      <alignment horizontal="center" vertical="center" wrapText="1"/>
    </xf>
    <xf numFmtId="0" fontId="18" fillId="0" borderId="1" xfId="6" applyFont="1" applyBorder="1" applyAlignment="1">
      <alignment vertical="center" wrapText="1"/>
    </xf>
    <xf numFmtId="0" fontId="18" fillId="0" borderId="6" xfId="6" applyFont="1" applyBorder="1" applyAlignment="1">
      <alignment vertical="center" wrapText="1"/>
    </xf>
    <xf numFmtId="0" fontId="6" fillId="9" borderId="1" xfId="22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vertical="top"/>
    </xf>
    <xf numFmtId="0" fontId="7" fillId="0" borderId="0" xfId="6" applyFont="1" applyFill="1" applyBorder="1"/>
    <xf numFmtId="0" fontId="6" fillId="0" borderId="1" xfId="6" applyFont="1" applyFill="1" applyBorder="1" applyAlignment="1">
      <alignment horizontal="center" vertical="center"/>
    </xf>
    <xf numFmtId="0" fontId="12" fillId="0" borderId="0" xfId="6" applyFont="1" applyFill="1" applyBorder="1"/>
    <xf numFmtId="0" fontId="6" fillId="0" borderId="1" xfId="6" applyFont="1" applyFill="1" applyBorder="1" applyAlignment="1">
      <alignment horizontal="left" vertical="center" wrapText="1"/>
    </xf>
    <xf numFmtId="167" fontId="7" fillId="0" borderId="1" xfId="6" applyNumberFormat="1" applyFont="1" applyFill="1" applyBorder="1" applyAlignment="1">
      <alignment horizontal="right" vertical="center"/>
    </xf>
    <xf numFmtId="3" fontId="7" fillId="0" borderId="1" xfId="6" applyNumberFormat="1" applyFont="1" applyFill="1" applyBorder="1" applyAlignment="1">
      <alignment vertical="center"/>
    </xf>
    <xf numFmtId="3" fontId="6" fillId="0" borderId="1" xfId="6" applyNumberFormat="1" applyFont="1" applyFill="1" applyBorder="1" applyAlignment="1">
      <alignment vertical="center"/>
    </xf>
    <xf numFmtId="0" fontId="6" fillId="0" borderId="0" xfId="6" applyFont="1" applyFill="1" applyBorder="1"/>
    <xf numFmtId="0" fontId="7" fillId="0" borderId="0" xfId="6" applyFont="1" applyFill="1" applyBorder="1" applyAlignment="1">
      <alignment wrapText="1"/>
    </xf>
    <xf numFmtId="0" fontId="5" fillId="0" borderId="0" xfId="6" applyFont="1" applyFill="1" applyAlignment="1">
      <alignment vertical="top"/>
    </xf>
    <xf numFmtId="0" fontId="6" fillId="9" borderId="0" xfId="6" applyFont="1" applyFill="1" applyAlignment="1">
      <alignment horizontal="center" vertical="center"/>
    </xf>
    <xf numFmtId="0" fontId="6" fillId="9" borderId="1" xfId="6" applyFont="1" applyFill="1" applyBorder="1" applyAlignment="1">
      <alignment horizontal="center" vertical="center"/>
    </xf>
    <xf numFmtId="0" fontId="7" fillId="9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6" fillId="0" borderId="1" xfId="6" applyNumberFormat="1" applyFont="1" applyFill="1" applyBorder="1" applyAlignment="1">
      <alignment horizontal="left" vertical="center" wrapText="1"/>
    </xf>
    <xf numFmtId="167" fontId="6" fillId="0" borderId="1" xfId="6" applyNumberFormat="1" applyFont="1" applyFill="1" applyBorder="1" applyAlignment="1">
      <alignment horizontal="right" vertical="center"/>
    </xf>
    <xf numFmtId="0" fontId="6" fillId="0" borderId="0" xfId="6" applyNumberFormat="1" applyFont="1" applyFill="1" applyAlignment="1">
      <alignment vertical="center"/>
    </xf>
    <xf numFmtId="0" fontId="43" fillId="0" borderId="0" xfId="6" applyFont="1" applyFill="1" applyAlignment="1">
      <alignment vertical="center"/>
    </xf>
    <xf numFmtId="0" fontId="7" fillId="0" borderId="0" xfId="6" applyFont="1" applyFill="1" applyAlignment="1">
      <alignment vertical="center" wrapText="1"/>
    </xf>
    <xf numFmtId="0" fontId="24" fillId="0" borderId="5" xfId="19" applyFont="1" applyBorder="1" applyAlignment="1">
      <alignment vertical="center"/>
    </xf>
    <xf numFmtId="0" fontId="9" fillId="9" borderId="1" xfId="22" applyFont="1" applyFill="1" applyBorder="1" applyAlignment="1" applyProtection="1">
      <alignment horizontal="center" vertical="center" wrapText="1"/>
    </xf>
    <xf numFmtId="0" fontId="25" fillId="0" borderId="1" xfId="22" applyFont="1" applyBorder="1" applyAlignment="1">
      <alignment horizontal="left" vertical="center" wrapText="1"/>
    </xf>
    <xf numFmtId="0" fontId="10" fillId="2" borderId="1" xfId="22" applyFont="1" applyFill="1" applyBorder="1" applyAlignment="1" applyProtection="1">
      <alignment horizontal="right" vertical="center" wrapText="1"/>
    </xf>
    <xf numFmtId="0" fontId="23" fillId="0" borderId="0" xfId="25" applyFont="1" applyAlignment="1">
      <alignment vertical="top"/>
    </xf>
    <xf numFmtId="0" fontId="7" fillId="9" borderId="0" xfId="25" applyFont="1" applyFill="1" applyBorder="1" applyAlignment="1">
      <alignment vertical="center"/>
    </xf>
    <xf numFmtId="0" fontId="7" fillId="0" borderId="0" xfId="25" applyFont="1" applyBorder="1" applyAlignment="1">
      <alignment vertical="center"/>
    </xf>
    <xf numFmtId="0" fontId="6" fillId="0" borderId="0" xfId="25" applyFont="1" applyBorder="1" applyAlignment="1">
      <alignment vertical="center"/>
    </xf>
    <xf numFmtId="0" fontId="14" fillId="0" borderId="1" xfId="1" applyFont="1" applyBorder="1"/>
    <xf numFmtId="0" fontId="37" fillId="0" borderId="6" xfId="13" applyFont="1" applyBorder="1" applyAlignment="1">
      <alignment horizontal="center" vertical="center"/>
    </xf>
    <xf numFmtId="0" fontId="18" fillId="9" borderId="1" xfId="13" applyFont="1" applyFill="1" applyBorder="1" applyAlignment="1">
      <alignment horizontal="center" vertical="center"/>
    </xf>
    <xf numFmtId="0" fontId="18" fillId="9" borderId="1" xfId="13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25" fillId="9" borderId="1" xfId="22" applyFont="1" applyFill="1" applyBorder="1" applyAlignment="1">
      <alignment horizontal="center" vertical="center" wrapText="1"/>
    </xf>
    <xf numFmtId="0" fontId="7" fillId="0" borderId="0" xfId="22" applyFont="1" applyBorder="1" applyAlignment="1">
      <alignment vertical="center"/>
    </xf>
    <xf numFmtId="0" fontId="7" fillId="6" borderId="0" xfId="24" applyFont="1" applyFill="1"/>
    <xf numFmtId="0" fontId="7" fillId="0" borderId="1" xfId="24" applyFont="1" applyBorder="1" applyAlignment="1">
      <alignment vertical="center" wrapText="1"/>
    </xf>
    <xf numFmtId="1" fontId="7" fillId="0" borderId="1" xfId="24" applyNumberFormat="1" applyFont="1" applyBorder="1" applyAlignment="1">
      <alignment horizontal="center" vertical="center"/>
    </xf>
    <xf numFmtId="0" fontId="7" fillId="0" borderId="1" xfId="24" applyFont="1" applyBorder="1" applyAlignment="1">
      <alignment vertical="center"/>
    </xf>
    <xf numFmtId="0" fontId="9" fillId="0" borderId="1" xfId="24" applyFont="1" applyBorder="1" applyAlignment="1">
      <alignment vertical="center"/>
    </xf>
    <xf numFmtId="0" fontId="7" fillId="0" borderId="0" xfId="22" applyFont="1" applyAlignment="1">
      <alignment vertical="center" wrapText="1"/>
    </xf>
    <xf numFmtId="0" fontId="7" fillId="0" borderId="1" xfId="22" applyFont="1" applyBorder="1" applyAlignment="1">
      <alignment horizontal="left" vertical="center" wrapText="1"/>
    </xf>
    <xf numFmtId="0" fontId="7" fillId="0" borderId="1" xfId="22" applyFont="1" applyBorder="1" applyAlignment="1">
      <alignment vertical="center" wrapText="1"/>
    </xf>
    <xf numFmtId="0" fontId="26" fillId="0" borderId="1" xfId="26" applyFont="1" applyBorder="1" applyAlignment="1">
      <alignment horizontal="left" vertical="center" wrapText="1"/>
    </xf>
    <xf numFmtId="1" fontId="6" fillId="0" borderId="1" xfId="24" applyNumberFormat="1" applyFont="1" applyBorder="1" applyAlignment="1">
      <alignment horizontal="center" vertical="center"/>
    </xf>
    <xf numFmtId="0" fontId="6" fillId="6" borderId="0" xfId="24" applyFont="1" applyFill="1" applyAlignment="1">
      <alignment vertical="center"/>
    </xf>
    <xf numFmtId="0" fontId="2" fillId="0" borderId="1" xfId="24" applyFont="1" applyBorder="1" applyAlignment="1">
      <alignment horizontal="left" wrapText="1"/>
    </xf>
    <xf numFmtId="168" fontId="2" fillId="0" borderId="1" xfId="24" applyNumberFormat="1" applyFont="1" applyBorder="1"/>
    <xf numFmtId="0" fontId="3" fillId="0" borderId="1" xfId="24" applyFont="1" applyBorder="1" applyAlignment="1">
      <alignment horizontal="left" wrapText="1"/>
    </xf>
    <xf numFmtId="168" fontId="1" fillId="0" borderId="1" xfId="24" applyNumberFormat="1" applyFont="1" applyBorder="1"/>
    <xf numFmtId="0" fontId="1" fillId="0" borderId="1" xfId="24" applyFont="1" applyBorder="1" applyAlignment="1">
      <alignment horizontal="left" wrapText="1"/>
    </xf>
    <xf numFmtId="0" fontId="13" fillId="0" borderId="1" xfId="24" applyFont="1" applyBorder="1" applyAlignment="1">
      <alignment horizontal="left" wrapText="1"/>
    </xf>
    <xf numFmtId="0" fontId="23" fillId="0" borderId="1" xfId="10" applyFont="1" applyBorder="1" applyAlignment="1">
      <alignment horizontal="left" vertical="center" wrapText="1"/>
    </xf>
    <xf numFmtId="168" fontId="26" fillId="0" borderId="1" xfId="10" applyNumberFormat="1" applyFont="1" applyBorder="1" applyAlignment="1">
      <alignment vertical="center"/>
    </xf>
    <xf numFmtId="0" fontId="24" fillId="0" borderId="1" xfId="10" applyFont="1" applyBorder="1" applyAlignment="1">
      <alignment horizontal="left" vertical="center" wrapText="1"/>
    </xf>
    <xf numFmtId="168" fontId="25" fillId="0" borderId="1" xfId="10" applyNumberFormat="1" applyFont="1" applyBorder="1" applyAlignment="1">
      <alignment vertical="center"/>
    </xf>
    <xf numFmtId="0" fontId="25" fillId="0" borderId="1" xfId="10" applyFont="1" applyBorder="1" applyAlignment="1">
      <alignment vertical="center"/>
    </xf>
    <xf numFmtId="0" fontId="23" fillId="0" borderId="0" xfId="10" applyFont="1" applyAlignment="1">
      <alignment vertical="center" wrapText="1"/>
    </xf>
    <xf numFmtId="168" fontId="50" fillId="2" borderId="1" xfId="20" applyNumberFormat="1" applyFont="1" applyFill="1" applyBorder="1" applyAlignment="1" applyProtection="1">
      <alignment horizontal="right" vertical="center" wrapText="1"/>
    </xf>
    <xf numFmtId="0" fontId="25" fillId="0" borderId="1" xfId="19" applyFont="1" applyBorder="1" applyAlignment="1">
      <alignment horizontal="left" vertical="center" wrapText="1"/>
    </xf>
    <xf numFmtId="0" fontId="51" fillId="2" borderId="1" xfId="20" applyFont="1" applyFill="1" applyBorder="1" applyAlignment="1" applyProtection="1">
      <alignment horizontal="center" vertical="center" wrapText="1"/>
    </xf>
    <xf numFmtId="168" fontId="51" fillId="2" borderId="1" xfId="20" applyNumberFormat="1" applyFont="1" applyFill="1" applyBorder="1" applyAlignment="1" applyProtection="1">
      <alignment horizontal="right" vertical="center" wrapText="1"/>
    </xf>
    <xf numFmtId="0" fontId="19" fillId="0" borderId="7" xfId="6" applyFont="1" applyBorder="1" applyAlignment="1">
      <alignment vertical="center"/>
    </xf>
    <xf numFmtId="0" fontId="47" fillId="0" borderId="12" xfId="6" applyFont="1" applyBorder="1" applyAlignment="1">
      <alignment vertical="center"/>
    </xf>
    <xf numFmtId="0" fontId="18" fillId="0" borderId="5" xfId="6" applyFont="1" applyBorder="1" applyAlignment="1">
      <alignment vertical="center"/>
    </xf>
    <xf numFmtId="0" fontId="48" fillId="0" borderId="6" xfId="6" applyFont="1" applyBorder="1" applyAlignment="1">
      <alignment vertical="center"/>
    </xf>
    <xf numFmtId="0" fontId="48" fillId="0" borderId="1" xfId="6" applyFont="1" applyBorder="1" applyAlignment="1">
      <alignment vertical="center"/>
    </xf>
    <xf numFmtId="0" fontId="19" fillId="0" borderId="12" xfId="6" applyFont="1" applyBorder="1" applyAlignment="1">
      <alignment vertical="center"/>
    </xf>
    <xf numFmtId="0" fontId="19" fillId="0" borderId="2" xfId="6" applyFont="1" applyBorder="1" applyAlignment="1">
      <alignment vertical="center"/>
    </xf>
    <xf numFmtId="0" fontId="6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6" fillId="0" borderId="1" xfId="1" applyFont="1" applyBorder="1" applyAlignment="1">
      <alignment horizontal="left" vertical="center" wrapText="1"/>
    </xf>
    <xf numFmtId="168" fontId="7" fillId="0" borderId="1" xfId="1" applyNumberFormat="1" applyFont="1" applyBorder="1" applyAlignment="1">
      <alignment horizontal="right" vertical="center" wrapText="1"/>
    </xf>
    <xf numFmtId="168" fontId="6" fillId="0" borderId="1" xfId="1" applyNumberFormat="1" applyFont="1" applyBorder="1" applyAlignment="1">
      <alignment horizontal="right" vertical="center" wrapText="1"/>
    </xf>
    <xf numFmtId="0" fontId="25" fillId="9" borderId="7" xfId="1" applyFont="1" applyFill="1" applyBorder="1" applyAlignment="1">
      <alignment horizontal="center" vertical="center" wrapText="1"/>
    </xf>
    <xf numFmtId="0" fontId="25" fillId="9" borderId="13" xfId="1" applyFont="1" applyFill="1" applyBorder="1" applyAlignment="1">
      <alignment horizontal="center" vertical="center" wrapText="1"/>
    </xf>
    <xf numFmtId="0" fontId="14" fillId="0" borderId="0" xfId="19" applyFont="1" applyAlignment="1">
      <alignment horizontal="right" vertical="top"/>
    </xf>
    <xf numFmtId="0" fontId="14" fillId="0" borderId="0" xfId="19" applyFont="1" applyAlignment="1">
      <alignment vertical="top"/>
    </xf>
    <xf numFmtId="0" fontId="5" fillId="0" borderId="0" xfId="19" applyFont="1"/>
    <xf numFmtId="0" fontId="5" fillId="0" borderId="0" xfId="19" applyFont="1" applyAlignment="1">
      <alignment vertical="top"/>
    </xf>
    <xf numFmtId="0" fontId="14" fillId="0" borderId="4" xfId="19" applyFont="1" applyBorder="1" applyAlignment="1">
      <alignment vertical="top"/>
    </xf>
    <xf numFmtId="0" fontId="14" fillId="0" borderId="4" xfId="19" applyFont="1" applyBorder="1" applyAlignment="1">
      <alignment vertical="top" wrapText="1"/>
    </xf>
    <xf numFmtId="0" fontId="24" fillId="0" borderId="0" xfId="19" applyFont="1" applyAlignment="1">
      <alignment vertical="top" wrapText="1"/>
    </xf>
    <xf numFmtId="0" fontId="23" fillId="0" borderId="0" xfId="5" applyFont="1" applyAlignment="1">
      <alignment vertical="top"/>
    </xf>
    <xf numFmtId="0" fontId="14" fillId="0" borderId="4" xfId="19" applyFont="1" applyBorder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14" fillId="0" borderId="4" xfId="3" applyFont="1" applyBorder="1" applyAlignment="1">
      <alignment horizontal="right" vertical="top"/>
    </xf>
    <xf numFmtId="0" fontId="14" fillId="0" borderId="0" xfId="3" applyFont="1" applyFill="1" applyBorder="1" applyAlignment="1">
      <alignment horizontal="right" vertical="top"/>
    </xf>
    <xf numFmtId="0" fontId="18" fillId="0" borderId="1" xfId="1" applyFont="1" applyBorder="1" applyAlignment="1">
      <alignment horizontal="left" vertical="center"/>
    </xf>
    <xf numFmtId="0" fontId="5" fillId="0" borderId="1" xfId="19" applyFont="1" applyBorder="1" applyAlignment="1">
      <alignment vertical="center"/>
    </xf>
    <xf numFmtId="0" fontId="26" fillId="5" borderId="0" xfId="19" applyFont="1" applyFill="1"/>
    <xf numFmtId="0" fontId="25" fillId="9" borderId="1" xfId="19" applyFont="1" applyFill="1" applyBorder="1" applyAlignment="1">
      <alignment horizontal="center" vertical="center" wrapText="1"/>
    </xf>
    <xf numFmtId="0" fontId="25" fillId="9" borderId="1" xfId="19" applyFont="1" applyFill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2" fillId="0" borderId="1" xfId="19" applyFont="1" applyFill="1" applyBorder="1" applyAlignment="1">
      <alignment horizontal="center" vertical="center" wrapText="1"/>
    </xf>
    <xf numFmtId="0" fontId="23" fillId="0" borderId="1" xfId="19" applyFont="1" applyFill="1" applyBorder="1" applyAlignment="1">
      <alignment vertical="center" wrapText="1"/>
    </xf>
    <xf numFmtId="0" fontId="24" fillId="0" borderId="1" xfId="19" applyFont="1" applyFill="1" applyBorder="1" applyAlignment="1">
      <alignment vertical="center"/>
    </xf>
    <xf numFmtId="0" fontId="24" fillId="0" borderId="0" xfId="5" applyFont="1" applyFill="1" applyAlignment="1">
      <alignment vertical="top"/>
    </xf>
    <xf numFmtId="0" fontId="22" fillId="0" borderId="7" xfId="1" applyFont="1" applyFill="1" applyBorder="1" applyAlignment="1">
      <alignment horizontal="center" vertical="center" wrapText="1"/>
    </xf>
    <xf numFmtId="168" fontId="23" fillId="0" borderId="1" xfId="1" applyNumberFormat="1" applyFont="1" applyFill="1" applyBorder="1" applyAlignment="1">
      <alignment vertical="center" wrapText="1"/>
    </xf>
    <xf numFmtId="0" fontId="24" fillId="0" borderId="1" xfId="1" applyFont="1" applyFill="1" applyBorder="1" applyAlignment="1">
      <alignment vertical="center"/>
    </xf>
    <xf numFmtId="0" fontId="23" fillId="0" borderId="0" xfId="1" applyFont="1" applyFill="1"/>
    <xf numFmtId="0" fontId="23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/>
    </xf>
    <xf numFmtId="0" fontId="27" fillId="0" borderId="0" xfId="1" applyFont="1" applyFill="1"/>
    <xf numFmtId="0" fontId="11" fillId="0" borderId="3" xfId="1" applyFont="1" applyBorder="1" applyAlignment="1">
      <alignment horizontal="left" wrapText="1"/>
    </xf>
    <xf numFmtId="0" fontId="4" fillId="2" borderId="4" xfId="1" applyFont="1" applyFill="1" applyBorder="1" applyAlignment="1" applyProtection="1">
      <alignment horizontal="left" vertical="top" wrapText="1"/>
    </xf>
    <xf numFmtId="0" fontId="6" fillId="9" borderId="1" xfId="19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/>
    </xf>
    <xf numFmtId="0" fontId="14" fillId="0" borderId="4" xfId="22" applyFont="1" applyBorder="1" applyAlignment="1">
      <alignment horizontal="center" vertical="center" wrapText="1"/>
    </xf>
    <xf numFmtId="0" fontId="14" fillId="0" borderId="5" xfId="22" applyFont="1" applyBorder="1" applyAlignment="1">
      <alignment horizontal="center" vertical="center"/>
    </xf>
    <xf numFmtId="0" fontId="14" fillId="0" borderId="6" xfId="22" applyFont="1" applyBorder="1" applyAlignment="1">
      <alignment horizontal="center" vertical="center"/>
    </xf>
    <xf numFmtId="0" fontId="14" fillId="0" borderId="4" xfId="23" applyFont="1" applyBorder="1" applyAlignment="1">
      <alignment horizontal="left" vertical="top" wrapText="1"/>
    </xf>
    <xf numFmtId="0" fontId="29" fillId="0" borderId="4" xfId="18" applyFont="1" applyBorder="1" applyAlignment="1">
      <alignment horizontal="left" vertical="top" wrapText="1"/>
    </xf>
    <xf numFmtId="0" fontId="18" fillId="8" borderId="2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5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top" wrapText="1"/>
    </xf>
    <xf numFmtId="0" fontId="24" fillId="0" borderId="5" xfId="19" applyFont="1" applyBorder="1" applyAlignment="1">
      <alignment horizontal="center" vertical="center"/>
    </xf>
    <xf numFmtId="0" fontId="24" fillId="0" borderId="6" xfId="19" applyFont="1" applyBorder="1" applyAlignment="1">
      <alignment horizontal="center" vertical="center"/>
    </xf>
    <xf numFmtId="0" fontId="24" fillId="9" borderId="5" xfId="19" applyFont="1" applyFill="1" applyBorder="1" applyAlignment="1">
      <alignment horizontal="center" vertical="center" wrapText="1"/>
    </xf>
    <xf numFmtId="0" fontId="24" fillId="9" borderId="8" xfId="19" applyFont="1" applyFill="1" applyBorder="1" applyAlignment="1">
      <alignment horizontal="center" vertical="center" wrapText="1"/>
    </xf>
    <xf numFmtId="0" fontId="24" fillId="9" borderId="6" xfId="19" applyFont="1" applyFill="1" applyBorder="1" applyAlignment="1">
      <alignment horizontal="center" vertical="center" wrapText="1"/>
    </xf>
    <xf numFmtId="0" fontId="24" fillId="9" borderId="2" xfId="19" applyFont="1" applyFill="1" applyBorder="1" applyAlignment="1">
      <alignment horizontal="center" vertical="center" wrapText="1"/>
    </xf>
    <xf numFmtId="0" fontId="24" fillId="9" borderId="7" xfId="19" applyFont="1" applyFill="1" applyBorder="1" applyAlignment="1">
      <alignment horizontal="center" vertical="center" wrapText="1"/>
    </xf>
    <xf numFmtId="0" fontId="24" fillId="9" borderId="1" xfId="19" applyFont="1" applyFill="1" applyBorder="1" applyAlignment="1">
      <alignment horizontal="center" vertical="center" wrapText="1"/>
    </xf>
    <xf numFmtId="0" fontId="25" fillId="9" borderId="5" xfId="19" applyFont="1" applyFill="1" applyBorder="1" applyAlignment="1">
      <alignment horizontal="center" vertical="center" wrapText="1"/>
    </xf>
    <xf numFmtId="0" fontId="25" fillId="9" borderId="8" xfId="19" applyFont="1" applyFill="1" applyBorder="1" applyAlignment="1">
      <alignment horizontal="center" vertical="center" wrapText="1"/>
    </xf>
    <xf numFmtId="0" fontId="25" fillId="9" borderId="6" xfId="19" applyFont="1" applyFill="1" applyBorder="1" applyAlignment="1">
      <alignment horizontal="center" vertical="center" wrapText="1"/>
    </xf>
    <xf numFmtId="0" fontId="25" fillId="0" borderId="1" xfId="19" applyFont="1" applyBorder="1" applyAlignment="1">
      <alignment horizontal="center" vertical="center"/>
    </xf>
    <xf numFmtId="0" fontId="25" fillId="9" borderId="2" xfId="19" applyFont="1" applyFill="1" applyBorder="1" applyAlignment="1">
      <alignment horizontal="center" vertical="center" wrapText="1"/>
    </xf>
    <xf numFmtId="0" fontId="25" fillId="9" borderId="7" xfId="19" applyFont="1" applyFill="1" applyBorder="1" applyAlignment="1">
      <alignment horizontal="center" vertical="center" wrapText="1"/>
    </xf>
    <xf numFmtId="0" fontId="25" fillId="9" borderId="1" xfId="19" applyFont="1" applyFill="1" applyBorder="1" applyAlignment="1">
      <alignment horizontal="center" vertical="center" wrapText="1"/>
    </xf>
    <xf numFmtId="0" fontId="14" fillId="0" borderId="4" xfId="19" applyFont="1" applyBorder="1" applyAlignment="1">
      <alignment horizontal="left" vertical="top" wrapText="1"/>
    </xf>
    <xf numFmtId="0" fontId="24" fillId="9" borderId="5" xfId="1" applyFont="1" applyFill="1" applyBorder="1" applyAlignment="1">
      <alignment horizontal="center" vertical="center" wrapText="1"/>
    </xf>
    <xf numFmtId="0" fontId="24" fillId="9" borderId="8" xfId="1" applyFont="1" applyFill="1" applyBorder="1" applyAlignment="1">
      <alignment horizontal="center" vertical="center" wrapText="1"/>
    </xf>
    <xf numFmtId="0" fontId="24" fillId="9" borderId="6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9" borderId="2" xfId="1" applyFont="1" applyFill="1" applyBorder="1" applyAlignment="1">
      <alignment horizontal="center" vertical="center" wrapText="1"/>
    </xf>
    <xf numFmtId="0" fontId="24" fillId="9" borderId="7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4" fillId="0" borderId="4" xfId="5" applyFont="1" applyBorder="1" applyAlignment="1">
      <alignment horizontal="left" vertical="top" wrapText="1"/>
    </xf>
    <xf numFmtId="0" fontId="25" fillId="9" borderId="2" xfId="19" applyFont="1" applyFill="1" applyBorder="1" applyAlignment="1">
      <alignment horizontal="center" vertical="center" textRotation="90" wrapText="1"/>
    </xf>
    <xf numFmtId="0" fontId="25" fillId="9" borderId="7" xfId="19" applyFont="1" applyFill="1" applyBorder="1" applyAlignment="1">
      <alignment horizontal="center" vertical="center" textRotation="90" wrapText="1"/>
    </xf>
    <xf numFmtId="0" fontId="25" fillId="9" borderId="1" xfId="19" applyFont="1" applyFill="1" applyBorder="1" applyAlignment="1">
      <alignment horizontal="center" vertical="center"/>
    </xf>
    <xf numFmtId="0" fontId="24" fillId="0" borderId="1" xfId="19" applyFont="1" applyBorder="1" applyAlignment="1">
      <alignment horizontal="center" vertical="center"/>
    </xf>
    <xf numFmtId="0" fontId="15" fillId="0" borderId="4" xfId="6" applyFont="1" applyBorder="1" applyAlignment="1">
      <alignment horizontal="left" vertical="top" wrapText="1"/>
    </xf>
    <xf numFmtId="0" fontId="52" fillId="0" borderId="4" xfId="1" applyFont="1" applyBorder="1" applyAlignment="1">
      <alignment vertical="top"/>
    </xf>
    <xf numFmtId="0" fontId="15" fillId="0" borderId="4" xfId="6" applyFont="1" applyBorder="1" applyAlignment="1">
      <alignment horizontal="left" vertical="top"/>
    </xf>
    <xf numFmtId="0" fontId="2" fillId="9" borderId="1" xfId="6" applyFont="1" applyFill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18" fillId="10" borderId="1" xfId="6" applyFont="1" applyFill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8" fillId="0" borderId="13" xfId="6" applyFont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0" fontId="2" fillId="0" borderId="5" xfId="19" applyFont="1" applyBorder="1" applyAlignment="1">
      <alignment horizontal="left" vertical="center"/>
    </xf>
    <xf numFmtId="0" fontId="2" fillId="0" borderId="6" xfId="19" applyFont="1" applyBorder="1" applyAlignment="1">
      <alignment horizontal="left" vertical="center"/>
    </xf>
    <xf numFmtId="0" fontId="2" fillId="0" borderId="5" xfId="19" applyFont="1" applyBorder="1" applyAlignment="1">
      <alignment horizontal="left" vertical="center" wrapText="1"/>
    </xf>
    <xf numFmtId="0" fontId="2" fillId="0" borderId="6" xfId="19" applyFont="1" applyBorder="1" applyAlignment="1">
      <alignment horizontal="left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13" xfId="19" applyFont="1" applyBorder="1" applyAlignment="1">
      <alignment horizontal="center" vertical="center" wrapText="1"/>
    </xf>
    <xf numFmtId="0" fontId="2" fillId="0" borderId="7" xfId="19" applyFont="1" applyBorder="1" applyAlignment="1">
      <alignment horizontal="center" vertical="center" wrapText="1"/>
    </xf>
    <xf numFmtId="0" fontId="2" fillId="0" borderId="5" xfId="19" applyFont="1" applyBorder="1" applyAlignment="1">
      <alignment horizontal="left" vertical="top" wrapText="1"/>
    </xf>
    <xf numFmtId="0" fontId="2" fillId="0" borderId="6" xfId="19" applyFont="1" applyBorder="1" applyAlignment="1">
      <alignment horizontal="left" vertical="top" wrapText="1"/>
    </xf>
    <xf numFmtId="0" fontId="18" fillId="10" borderId="2" xfId="6" applyFont="1" applyFill="1" applyBorder="1" applyAlignment="1">
      <alignment horizontal="center" vertical="center"/>
    </xf>
    <xf numFmtId="0" fontId="18" fillId="10" borderId="1" xfId="6" applyFont="1" applyFill="1" applyBorder="1" applyAlignment="1">
      <alignment horizontal="center" vertical="center" wrapText="1"/>
    </xf>
    <xf numFmtId="0" fontId="25" fillId="9" borderId="5" xfId="1" applyFont="1" applyFill="1" applyBorder="1" applyAlignment="1">
      <alignment horizontal="center" vertical="center"/>
    </xf>
    <xf numFmtId="0" fontId="25" fillId="9" borderId="8" xfId="1" applyFont="1" applyFill="1" applyBorder="1" applyAlignment="1">
      <alignment horizontal="center" vertical="center"/>
    </xf>
    <xf numFmtId="0" fontId="25" fillId="9" borderId="6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14" fillId="0" borderId="4" xfId="19" applyFont="1" applyBorder="1" applyAlignment="1">
      <alignment horizontal="left" vertical="top"/>
    </xf>
    <xf numFmtId="0" fontId="25" fillId="9" borderId="2" xfId="1" applyFont="1" applyFill="1" applyBorder="1" applyAlignment="1">
      <alignment horizontal="center" vertical="center" wrapText="1"/>
    </xf>
    <xf numFmtId="0" fontId="25" fillId="9" borderId="7" xfId="1" applyFont="1" applyFill="1" applyBorder="1" applyAlignment="1">
      <alignment horizontal="center" vertical="center" wrapText="1"/>
    </xf>
    <xf numFmtId="0" fontId="25" fillId="9" borderId="5" xfId="1" applyFont="1" applyFill="1" applyBorder="1" applyAlignment="1">
      <alignment horizontal="center" vertical="center" wrapText="1"/>
    </xf>
    <xf numFmtId="0" fontId="25" fillId="9" borderId="8" xfId="1" applyFont="1" applyFill="1" applyBorder="1" applyAlignment="1">
      <alignment horizontal="center" vertical="center" wrapText="1"/>
    </xf>
    <xf numFmtId="0" fontId="25" fillId="9" borderId="6" xfId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/>
    </xf>
    <xf numFmtId="0" fontId="14" fillId="0" borderId="4" xfId="6" applyFont="1" applyFill="1" applyBorder="1" applyAlignment="1">
      <alignment horizontal="left" vertical="top" wrapText="1"/>
    </xf>
    <xf numFmtId="0" fontId="6" fillId="0" borderId="1" xfId="6" applyFont="1" applyFill="1" applyBorder="1" applyAlignment="1">
      <alignment horizontal="center" vertical="center" wrapText="1"/>
    </xf>
    <xf numFmtId="0" fontId="12" fillId="0" borderId="3" xfId="6" applyFont="1" applyFill="1" applyBorder="1" applyAlignment="1">
      <alignment horizontal="left" vertical="center" wrapText="1"/>
    </xf>
    <xf numFmtId="0" fontId="14" fillId="0" borderId="4" xfId="6" applyFont="1" applyFill="1" applyBorder="1" applyAlignment="1">
      <alignment horizontal="left" vertical="top"/>
    </xf>
    <xf numFmtId="0" fontId="6" fillId="9" borderId="1" xfId="6" applyFont="1" applyFill="1" applyBorder="1" applyAlignment="1">
      <alignment horizontal="center" vertical="center"/>
    </xf>
    <xf numFmtId="0" fontId="6" fillId="9" borderId="2" xfId="6" applyFont="1" applyFill="1" applyBorder="1" applyAlignment="1">
      <alignment vertical="center" wrapText="1"/>
    </xf>
    <xf numFmtId="0" fontId="6" fillId="9" borderId="7" xfId="6" applyFont="1" applyFill="1" applyBorder="1" applyAlignment="1">
      <alignment vertical="center" wrapText="1"/>
    </xf>
    <xf numFmtId="0" fontId="15" fillId="0" borderId="4" xfId="6" applyFont="1" applyBorder="1" applyAlignment="1">
      <alignment horizontal="left" vertical="center" wrapText="1"/>
    </xf>
    <xf numFmtId="0" fontId="14" fillId="0" borderId="4" xfId="22" applyFont="1" applyBorder="1" applyAlignment="1">
      <alignment horizontal="center" vertical="center"/>
    </xf>
    <xf numFmtId="0" fontId="6" fillId="9" borderId="2" xfId="22" applyFont="1" applyFill="1" applyBorder="1" applyAlignment="1">
      <alignment horizontal="center" vertical="center" wrapText="1"/>
    </xf>
    <xf numFmtId="0" fontId="6" fillId="9" borderId="7" xfId="22" applyFont="1" applyFill="1" applyBorder="1" applyAlignment="1">
      <alignment horizontal="center" vertical="center" wrapText="1"/>
    </xf>
    <xf numFmtId="0" fontId="6" fillId="9" borderId="1" xfId="22" applyFont="1" applyFill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 wrapText="1"/>
    </xf>
    <xf numFmtId="0" fontId="6" fillId="4" borderId="5" xfId="24" applyFont="1" applyFill="1" applyBorder="1" applyAlignment="1">
      <alignment horizontal="center" vertical="center"/>
    </xf>
    <xf numFmtId="0" fontId="6" fillId="4" borderId="6" xfId="24" applyFont="1" applyFill="1" applyBorder="1" applyAlignment="1">
      <alignment horizontal="center" vertical="center"/>
    </xf>
    <xf numFmtId="0" fontId="14" fillId="0" borderId="4" xfId="1" applyFont="1" applyBorder="1" applyAlignment="1">
      <alignment horizontal="left" vertical="top"/>
    </xf>
    <xf numFmtId="0" fontId="25" fillId="9" borderId="13" xfId="1" applyFont="1" applyFill="1" applyBorder="1" applyAlignment="1">
      <alignment horizontal="center" vertical="center" wrapText="1"/>
    </xf>
    <xf numFmtId="0" fontId="25" fillId="9" borderId="14" xfId="1" applyFont="1" applyFill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25" fillId="9" borderId="12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25" fillId="9" borderId="0" xfId="1" applyFont="1" applyFill="1" applyBorder="1" applyAlignment="1">
      <alignment horizontal="center" vertical="center" wrapText="1"/>
    </xf>
    <xf numFmtId="0" fontId="25" fillId="9" borderId="15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 applyProtection="1">
      <alignment horizontal="center" vertical="center" wrapText="1"/>
    </xf>
    <xf numFmtId="0" fontId="7" fillId="9" borderId="1" xfId="1" applyFont="1" applyFill="1" applyBorder="1" applyAlignment="1">
      <alignment vertical="center"/>
    </xf>
    <xf numFmtId="0" fontId="10" fillId="9" borderId="9" xfId="1" applyFont="1" applyFill="1" applyBorder="1" applyAlignment="1" applyProtection="1">
      <alignment horizontal="center" vertical="center" wrapText="1"/>
    </xf>
    <xf numFmtId="0" fontId="10" fillId="9" borderId="3" xfId="1" applyFont="1" applyFill="1" applyBorder="1" applyAlignment="1" applyProtection="1">
      <alignment horizontal="center" vertical="center" wrapText="1"/>
    </xf>
    <xf numFmtId="0" fontId="10" fillId="9" borderId="10" xfId="1" applyFont="1" applyFill="1" applyBorder="1" applyAlignment="1" applyProtection="1">
      <alignment horizontal="center" vertical="center" wrapText="1"/>
    </xf>
    <xf numFmtId="0" fontId="10" fillId="9" borderId="1" xfId="22" applyFont="1" applyFill="1" applyBorder="1" applyAlignment="1" applyProtection="1">
      <alignment horizontal="center" vertical="center" wrapText="1"/>
    </xf>
    <xf numFmtId="0" fontId="7" fillId="9" borderId="1" xfId="22" applyFont="1" applyFill="1" applyBorder="1" applyAlignment="1">
      <alignment vertical="center"/>
    </xf>
    <xf numFmtId="0" fontId="10" fillId="9" borderId="2" xfId="1" applyFont="1" applyFill="1" applyBorder="1" applyAlignment="1" applyProtection="1">
      <alignment horizontal="center" vertical="center" wrapText="1"/>
    </xf>
    <xf numFmtId="0" fontId="10" fillId="9" borderId="7" xfId="1" applyFont="1" applyFill="1" applyBorder="1" applyAlignment="1" applyProtection="1">
      <alignment horizontal="center" vertical="center" wrapText="1"/>
    </xf>
    <xf numFmtId="0" fontId="14" fillId="0" borderId="4" xfId="3" applyFont="1" applyBorder="1" applyAlignment="1">
      <alignment horizontal="left" vertical="top" wrapText="1"/>
    </xf>
    <xf numFmtId="0" fontId="10" fillId="9" borderId="2" xfId="15" applyFont="1" applyFill="1" applyBorder="1" applyAlignment="1" applyProtection="1">
      <alignment horizontal="center" vertical="center" wrapText="1"/>
    </xf>
    <xf numFmtId="0" fontId="10" fillId="9" borderId="7" xfId="15" applyFont="1" applyFill="1" applyBorder="1" applyAlignment="1" applyProtection="1">
      <alignment horizontal="center" vertical="center" wrapText="1"/>
    </xf>
    <xf numFmtId="0" fontId="10" fillId="9" borderId="1" xfId="4" applyFont="1" applyFill="1" applyBorder="1" applyAlignment="1" applyProtection="1">
      <alignment horizontal="center" vertical="center" wrapText="1"/>
    </xf>
    <xf numFmtId="0" fontId="7" fillId="9" borderId="1" xfId="4" applyFont="1" applyFill="1" applyBorder="1" applyAlignment="1">
      <alignment vertical="center"/>
    </xf>
    <xf numFmtId="0" fontId="14" fillId="0" borderId="4" xfId="3" applyFont="1" applyBorder="1" applyAlignment="1">
      <alignment horizontal="left" vertical="top"/>
    </xf>
    <xf numFmtId="0" fontId="6" fillId="0" borderId="5" xfId="24" applyFont="1" applyFill="1" applyBorder="1" applyAlignment="1">
      <alignment horizontal="center" vertical="center"/>
    </xf>
    <xf numFmtId="0" fontId="6" fillId="0" borderId="6" xfId="24" applyFont="1" applyFill="1" applyBorder="1" applyAlignment="1">
      <alignment horizontal="center" vertical="center"/>
    </xf>
    <xf numFmtId="0" fontId="6" fillId="9" borderId="2" xfId="24" applyFont="1" applyFill="1" applyBorder="1" applyAlignment="1">
      <alignment horizontal="center" vertical="center" wrapText="1"/>
    </xf>
    <xf numFmtId="0" fontId="6" fillId="9" borderId="7" xfId="24" applyFont="1" applyFill="1" applyBorder="1" applyAlignment="1">
      <alignment horizontal="center" vertical="center" wrapText="1"/>
    </xf>
    <xf numFmtId="0" fontId="6" fillId="9" borderId="5" xfId="24" applyFont="1" applyFill="1" applyBorder="1" applyAlignment="1">
      <alignment horizontal="center" vertical="center" wrapText="1"/>
    </xf>
    <xf numFmtId="0" fontId="6" fillId="9" borderId="6" xfId="24" applyFont="1" applyFill="1" applyBorder="1" applyAlignment="1">
      <alignment horizontal="center" vertical="center" wrapText="1"/>
    </xf>
    <xf numFmtId="0" fontId="14" fillId="9" borderId="1" xfId="19" applyFont="1" applyFill="1" applyBorder="1" applyAlignment="1">
      <alignment horizontal="center" vertical="center" wrapText="1"/>
    </xf>
    <xf numFmtId="0" fontId="14" fillId="9" borderId="1" xfId="3" applyFont="1" applyFill="1" applyBorder="1" applyAlignment="1">
      <alignment horizontal="center" vertical="center" wrapText="1"/>
    </xf>
    <xf numFmtId="0" fontId="25" fillId="9" borderId="1" xfId="11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left" vertical="top" wrapText="1"/>
    </xf>
    <xf numFmtId="0" fontId="14" fillId="0" borderId="4" xfId="3" applyFont="1" applyFill="1" applyBorder="1" applyAlignment="1">
      <alignment horizontal="left" vertical="top"/>
    </xf>
    <xf numFmtId="0" fontId="10" fillId="9" borderId="9" xfId="4" applyFont="1" applyFill="1" applyBorder="1" applyAlignment="1" applyProtection="1">
      <alignment horizontal="center" vertical="center" wrapText="1"/>
    </xf>
    <xf numFmtId="0" fontId="10" fillId="9" borderId="3" xfId="4" applyFont="1" applyFill="1" applyBorder="1" applyAlignment="1" applyProtection="1">
      <alignment horizontal="center" vertical="center" wrapText="1"/>
    </xf>
    <xf numFmtId="0" fontId="10" fillId="9" borderId="10" xfId="4" applyFont="1" applyFill="1" applyBorder="1" applyAlignment="1" applyProtection="1">
      <alignment horizontal="center" vertical="center" wrapText="1"/>
    </xf>
    <xf numFmtId="0" fontId="14" fillId="0" borderId="8" xfId="3" applyFont="1" applyBorder="1" applyAlignment="1">
      <alignment horizontal="left" vertical="top" wrapText="1"/>
    </xf>
    <xf numFmtId="0" fontId="25" fillId="9" borderId="1" xfId="4" applyFont="1" applyFill="1" applyBorder="1" applyAlignment="1">
      <alignment horizontal="center" vertical="center" wrapText="1"/>
    </xf>
    <xf numFmtId="0" fontId="24" fillId="0" borderId="1" xfId="10" applyFont="1" applyBorder="1" applyAlignment="1">
      <alignment horizontal="center" vertical="center" wrapText="1"/>
    </xf>
    <xf numFmtId="0" fontId="25" fillId="0" borderId="1" xfId="20" applyFont="1" applyBorder="1" applyAlignment="1">
      <alignment horizontal="center" vertical="center" wrapText="1"/>
    </xf>
    <xf numFmtId="168" fontId="14" fillId="0" borderId="4" xfId="19" applyNumberFormat="1" applyFont="1" applyBorder="1" applyAlignment="1">
      <alignment horizontal="left" vertical="top" wrapText="1"/>
    </xf>
    <xf numFmtId="0" fontId="25" fillId="9" borderId="1" xfId="20" applyFont="1" applyFill="1" applyBorder="1" applyAlignment="1">
      <alignment horizontal="center" vertical="center" wrapText="1"/>
    </xf>
    <xf numFmtId="0" fontId="14" fillId="0" borderId="4" xfId="19" applyFont="1" applyBorder="1" applyAlignment="1">
      <alignment vertical="center" wrapText="1"/>
    </xf>
    <xf numFmtId="0" fontId="18" fillId="0" borderId="1" xfId="6" applyFont="1" applyBorder="1" applyAlignment="1">
      <alignment horizontal="left" vertical="center"/>
    </xf>
    <xf numFmtId="0" fontId="15" fillId="0" borderId="4" xfId="13" applyFont="1" applyBorder="1" applyAlignment="1">
      <alignment horizontal="left" vertical="top" wrapText="1"/>
    </xf>
    <xf numFmtId="0" fontId="15" fillId="0" borderId="4" xfId="13" applyFont="1" applyBorder="1" applyAlignment="1">
      <alignment horizontal="left" vertical="top"/>
    </xf>
    <xf numFmtId="0" fontId="18" fillId="9" borderId="9" xfId="13" applyFont="1" applyFill="1" applyBorder="1" applyAlignment="1">
      <alignment horizontal="center" vertical="center"/>
    </xf>
    <xf numFmtId="0" fontId="18" fillId="9" borderId="10" xfId="13" applyFont="1" applyFill="1" applyBorder="1" applyAlignment="1">
      <alignment horizontal="center" vertical="center"/>
    </xf>
    <xf numFmtId="0" fontId="37" fillId="0" borderId="5" xfId="13" applyFont="1" applyBorder="1" applyAlignment="1">
      <alignment horizontal="center" vertical="center"/>
    </xf>
    <xf numFmtId="0" fontId="37" fillId="0" borderId="6" xfId="13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48" fillId="0" borderId="5" xfId="6" applyFont="1" applyBorder="1" applyAlignment="1">
      <alignment horizontal="left" vertical="center"/>
    </xf>
    <xf numFmtId="0" fontId="48" fillId="0" borderId="6" xfId="6" applyFont="1" applyBorder="1" applyAlignment="1">
      <alignment horizontal="left" vertical="center"/>
    </xf>
    <xf numFmtId="0" fontId="48" fillId="0" borderId="1" xfId="6" applyFont="1" applyBorder="1" applyAlignment="1">
      <alignment horizontal="left" vertical="center"/>
    </xf>
    <xf numFmtId="0" fontId="48" fillId="0" borderId="1" xfId="13" applyFont="1" applyBorder="1" applyAlignment="1">
      <alignment horizontal="left" vertical="center"/>
    </xf>
    <xf numFmtId="0" fontId="18" fillId="9" borderId="1" xfId="13" applyFont="1" applyFill="1" applyBorder="1" applyAlignment="1">
      <alignment horizontal="center" vertical="center"/>
    </xf>
    <xf numFmtId="0" fontId="18" fillId="9" borderId="1" xfId="13" applyFont="1" applyFill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/>
    </xf>
    <xf numFmtId="0" fontId="18" fillId="0" borderId="1" xfId="13" applyFont="1" applyBorder="1" applyAlignment="1">
      <alignment horizontal="left" vertical="center" wrapText="1"/>
    </xf>
    <xf numFmtId="0" fontId="18" fillId="0" borderId="1" xfId="13" applyFont="1" applyBorder="1" applyAlignment="1">
      <alignment horizontal="left" vertical="center"/>
    </xf>
    <xf numFmtId="0" fontId="18" fillId="0" borderId="1" xfId="13" applyFont="1" applyBorder="1" applyAlignment="1">
      <alignment horizontal="center" vertical="center" wrapText="1"/>
    </xf>
    <xf numFmtId="0" fontId="48" fillId="0" borderId="1" xfId="13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4" fillId="0" borderId="4" xfId="22" applyFont="1" applyBorder="1" applyAlignment="1">
      <alignment horizontal="left" vertical="center" wrapText="1"/>
    </xf>
    <xf numFmtId="0" fontId="14" fillId="0" borderId="4" xfId="22" applyFont="1" applyBorder="1" applyAlignment="1">
      <alignment horizontal="left" vertical="center"/>
    </xf>
    <xf numFmtId="0" fontId="25" fillId="9" borderId="2" xfId="22" applyFont="1" applyFill="1" applyBorder="1" applyAlignment="1">
      <alignment horizontal="center" vertical="center" wrapText="1"/>
    </xf>
    <xf numFmtId="0" fontId="25" fillId="9" borderId="7" xfId="22" applyFont="1" applyFill="1" applyBorder="1" applyAlignment="1">
      <alignment horizontal="center" vertical="center" wrapText="1"/>
    </xf>
    <xf numFmtId="0" fontId="25" fillId="9" borderId="1" xfId="22" applyFont="1" applyFill="1" applyBorder="1" applyAlignment="1">
      <alignment horizontal="center" vertical="center" wrapText="1"/>
    </xf>
  </cellXfs>
  <cellStyles count="47">
    <cellStyle name="Comma 2" xfId="27"/>
    <cellStyle name="Normal" xfId="0" builtinId="0"/>
    <cellStyle name="Normal 10" xfId="26"/>
    <cellStyle name="Normal 11" xfId="28"/>
    <cellStyle name="Normal 12" xfId="29"/>
    <cellStyle name="Normal 13" xfId="30"/>
    <cellStyle name="Normal 14" xfId="31"/>
    <cellStyle name="Normal 2" xfId="1"/>
    <cellStyle name="Normal 2 2" xfId="3"/>
    <cellStyle name="Normal 2 2 2" xfId="19"/>
    <cellStyle name="Normal 2 3" xfId="5"/>
    <cellStyle name="Normal 2 4" xfId="10"/>
    <cellStyle name="Normal 2 4 2" xfId="32"/>
    <cellStyle name="Normal 2 5" xfId="33"/>
    <cellStyle name="Normal 2 5 2" xfId="34"/>
    <cellStyle name="Normal 2 6" xfId="35"/>
    <cellStyle name="Normal 2 7" xfId="36"/>
    <cellStyle name="Normal 3" xfId="21"/>
    <cellStyle name="Normal 3 2" xfId="2"/>
    <cellStyle name="Normal 3 2 2" xfId="4"/>
    <cellStyle name="Normal 3 2 2 2" xfId="22"/>
    <cellStyle name="Normal 3 2 3" xfId="37"/>
    <cellStyle name="Normal 3 2 3 2" xfId="38"/>
    <cellStyle name="Normal 3 3" xfId="11"/>
    <cellStyle name="Normal 3 3 2" xfId="12"/>
    <cellStyle name="Normal 3 3 2 2" xfId="20"/>
    <cellStyle name="Normal 3 4" xfId="15"/>
    <cellStyle name="Normal 3 4 2" xfId="25"/>
    <cellStyle name="Normal 3 5" xfId="9"/>
    <cellStyle name="Normal 4" xfId="39"/>
    <cellStyle name="Normal 4 2" xfId="16"/>
    <cellStyle name="Normal 4 2 2" xfId="24"/>
    <cellStyle name="Normal 5" xfId="14"/>
    <cellStyle name="Normal 5 2" xfId="40"/>
    <cellStyle name="Normal 6" xfId="41"/>
    <cellStyle name="Normal 7" xfId="6"/>
    <cellStyle name="Normal 7 2" xfId="18"/>
    <cellStyle name="Normal 7 3" xfId="13"/>
    <cellStyle name="Normal 7 4" xfId="7"/>
    <cellStyle name="Normal 7 5" xfId="8"/>
    <cellStyle name="Normal 8" xfId="42"/>
    <cellStyle name="Normal 8 2" xfId="17"/>
    <cellStyle name="Normal 8 2 2" xfId="23"/>
    <cellStyle name="Normal 9" xfId="43"/>
    <cellStyle name="Percent 2" xfId="44"/>
    <cellStyle name="Percent 3" xfId="45"/>
    <cellStyle name="Percent 4" xfId="4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 algn="l">
              <a:defRPr lang="en-US" sz="900"/>
            </a:pPr>
            <a:r>
              <a:rPr lang="en-US" sz="900" b="1" i="0" baseline="0"/>
              <a:t>Figure 19 GER: Distributed according to Social Category and Gender</a:t>
            </a:r>
            <a:endParaRPr lang="en-US" sz="900"/>
          </a:p>
        </c:rich>
      </c:tx>
      <c:layout>
        <c:manualLayout>
          <c:xMode val="edge"/>
          <c:yMode val="edge"/>
          <c:x val="0.15154155730533694"/>
          <c:y val="0.87037037037038445"/>
        </c:manualLayout>
      </c:layout>
      <c:overlay val="1"/>
    </c:title>
    <c:view3D>
      <c:rotX val="10"/>
      <c:depthPercent val="110"/>
      <c:perspective val="0"/>
    </c:view3D>
    <c:plotArea>
      <c:layout>
        <c:manualLayout>
          <c:layoutTarget val="inner"/>
          <c:xMode val="edge"/>
          <c:yMode val="edge"/>
          <c:x val="0.10200918635170603"/>
          <c:y val="5.7205720572057209E-2"/>
          <c:w val="0.73187423447070743"/>
          <c:h val="0.82264736709891462"/>
        </c:manualLayout>
      </c:layout>
      <c:area3DChart>
        <c:grouping val="stacked"/>
        <c:ser>
          <c:idx val="0"/>
          <c:order val="0"/>
          <c:tx>
            <c:strRef>
              <c:f>'19GER'!$C$48</c:f>
              <c:strCache>
                <c:ptCount val="1"/>
                <c:pt idx="0">
                  <c:v>All Categories</c:v>
                </c:pt>
              </c:strCache>
            </c:strRef>
          </c:tx>
          <c:dLbls>
            <c:dLbl>
              <c:idx val="0"/>
              <c:layout>
                <c:manualLayout>
                  <c:x val="1.6666666666666701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333333333334909E-2"/>
                  <c:y val="-4.6296296296295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'19GER'!$D$47:$F$47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All Categories</c:v>
                </c:pt>
              </c:strCache>
            </c:strRef>
          </c:cat>
          <c:val>
            <c:numRef>
              <c:f>'19GER'!$D$48:$F$48</c:f>
              <c:numCache>
                <c:formatCode>0.0</c:formatCode>
                <c:ptCount val="3"/>
                <c:pt idx="0">
                  <c:v>25.252345293827521</c:v>
                </c:pt>
                <c:pt idx="1">
                  <c:v>23.179999500221914</c:v>
                </c:pt>
                <c:pt idx="2">
                  <c:v>24.255735157572278</c:v>
                </c:pt>
              </c:numCache>
            </c:numRef>
          </c:val>
        </c:ser>
        <c:ser>
          <c:idx val="1"/>
          <c:order val="1"/>
          <c:tx>
            <c:strRef>
              <c:f>'19GER'!$C$49</c:f>
              <c:strCache>
                <c:ptCount val="1"/>
                <c:pt idx="0">
                  <c:v>SC</c:v>
                </c:pt>
              </c:strCache>
            </c:strRef>
          </c:tx>
          <c:dLbls>
            <c:dLbl>
              <c:idx val="0"/>
              <c:layout>
                <c:manualLayout>
                  <c:x val="1.3888888888889284E-2"/>
                  <c:y val="4.24377813600713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333333333334909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'19GER'!$D$47:$F$47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All Categories</c:v>
                </c:pt>
              </c:strCache>
            </c:strRef>
          </c:cat>
          <c:val>
            <c:numRef>
              <c:f>'19GER'!$D$49:$F$49</c:f>
              <c:numCache>
                <c:formatCode>0.0</c:formatCode>
                <c:ptCount val="3"/>
                <c:pt idx="0">
                  <c:v>19.988063649575057</c:v>
                </c:pt>
                <c:pt idx="1">
                  <c:v>18.160383898668279</c:v>
                </c:pt>
                <c:pt idx="2">
                  <c:v>19.110390982062391</c:v>
                </c:pt>
              </c:numCache>
            </c:numRef>
          </c:val>
        </c:ser>
        <c:ser>
          <c:idx val="2"/>
          <c:order val="2"/>
          <c:tx>
            <c:strRef>
              <c:f>'19GER'!$C$50</c:f>
              <c:strCache>
                <c:ptCount val="1"/>
                <c:pt idx="0">
                  <c:v>ST</c:v>
                </c:pt>
              </c:strCache>
            </c:strRef>
          </c:tx>
          <c:dLbls>
            <c:dLbl>
              <c:idx val="0"/>
              <c:layout>
                <c:manualLayout>
                  <c:x val="1.3888888888889284E-2"/>
                  <c:y val="0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777777777777792E-2"/>
                  <c:y val="4.629629629629701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txPr>
              <a:bodyPr/>
              <a:lstStyle/>
              <a:p>
                <a:pPr>
                  <a:defRPr lang="en-US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'19GER'!$D$47:$F$47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All Categories</c:v>
                </c:pt>
              </c:strCache>
            </c:strRef>
          </c:cat>
          <c:val>
            <c:numRef>
              <c:f>'19GER'!$D$50:$F$50</c:f>
              <c:numCache>
                <c:formatCode>0.0</c:formatCode>
                <c:ptCount val="3"/>
                <c:pt idx="0">
                  <c:v>15.191003908128796</c:v>
                </c:pt>
                <c:pt idx="1">
                  <c:v>12.31781802777574</c:v>
                </c:pt>
                <c:pt idx="2">
                  <c:v>13.732172878471271</c:v>
                </c:pt>
              </c:numCache>
            </c:numRef>
          </c:val>
        </c:ser>
        <c:dLbls/>
        <c:gapDepth val="149"/>
        <c:axId val="80205696"/>
        <c:axId val="80207232"/>
        <c:axId val="0"/>
      </c:area3DChart>
      <c:catAx>
        <c:axId val="802056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80207232"/>
        <c:crosses val="autoZero"/>
        <c:auto val="1"/>
        <c:lblAlgn val="ctr"/>
        <c:lblOffset val="100"/>
      </c:catAx>
      <c:valAx>
        <c:axId val="80207232"/>
        <c:scaling>
          <c:orientation val="minMax"/>
        </c:scaling>
        <c:axPos val="l"/>
        <c:numFmt formatCode="0.0" sourceLinked="1"/>
        <c:tickLblPos val="nextTo"/>
        <c:txPr>
          <a:bodyPr/>
          <a:lstStyle/>
          <a:p>
            <a:pPr>
              <a:defRPr lang="en-US" sz="800"/>
            </a:pPr>
            <a:endParaRPr lang="en-US"/>
          </a:p>
        </c:txPr>
        <c:crossAx val="80205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8452909011373582"/>
          <c:y val="0.16061883353689999"/>
          <c:w val="0.384915354330713"/>
          <c:h val="9.7904247117625146E-2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</c:chart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5107629925942943"/>
          <c:y val="9.604630442887292E-4"/>
          <c:w val="0.50715149514991942"/>
          <c:h val="0.7616999426634402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2.931534033607204E-2"/>
                  <c:y val="-2.45058189609581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883777219342212E-2"/>
                  <c:y val="-8.804885613961494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6604854143217467E-2"/>
                  <c:y val="3.254200446109818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019523276610207E-2"/>
                  <c:y val="1.1612921304944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7029736195494415E-2"/>
                  <c:y val="-9.7425459029080747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205450875205152E-2"/>
                  <c:y val="-3.697782720511590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'36PGDisc'!$Q$5:$Q$18</c:f>
              <c:strCache>
                <c:ptCount val="14"/>
                <c:pt idx="0">
                  <c:v>Agricultural &amp; Allied</c:v>
                </c:pt>
                <c:pt idx="1">
                  <c:v>Area Studies</c:v>
                </c:pt>
                <c:pt idx="2">
                  <c:v>Commerce</c:v>
                </c:pt>
                <c:pt idx="3">
                  <c:v>Education</c:v>
                </c:pt>
                <c:pt idx="4">
                  <c:v>Engineering &amp; Technology </c:v>
                </c:pt>
                <c:pt idx="5">
                  <c:v>Foreign Language</c:v>
                </c:pt>
                <c:pt idx="7">
                  <c:v>Law</c:v>
                </c:pt>
                <c:pt idx="8">
                  <c:v>Management </c:v>
                </c:pt>
                <c:pt idx="9">
                  <c:v>Medical Science </c:v>
                </c:pt>
                <c:pt idx="10">
                  <c:v>Social Sciences</c:v>
                </c:pt>
                <c:pt idx="11">
                  <c:v>Social Work</c:v>
                </c:pt>
                <c:pt idx="12">
                  <c:v>Library &amp; Information Sciences</c:v>
                </c:pt>
                <c:pt idx="13">
                  <c:v>Others</c:v>
                </c:pt>
              </c:strCache>
            </c:strRef>
          </c:cat>
          <c:val>
            <c:numRef>
              <c:f>'36PGDisc'!$R$5:$R$18</c:f>
              <c:numCache>
                <c:formatCode>0.0</c:formatCode>
                <c:ptCount val="14"/>
                <c:pt idx="0">
                  <c:v>0.62530103115254942</c:v>
                </c:pt>
                <c:pt idx="1">
                  <c:v>0.19814441760799326</c:v>
                </c:pt>
                <c:pt idx="2">
                  <c:v>8.4392084067234094</c:v>
                </c:pt>
                <c:pt idx="3">
                  <c:v>5.5011443578412242</c:v>
                </c:pt>
                <c:pt idx="4">
                  <c:v>7.1720825906433365</c:v>
                </c:pt>
                <c:pt idx="5">
                  <c:v>4.1677828989695502</c:v>
                </c:pt>
                <c:pt idx="7">
                  <c:v>0.50534561013081891</c:v>
                </c:pt>
                <c:pt idx="8">
                  <c:v>16.704811928040808</c:v>
                </c:pt>
                <c:pt idx="9">
                  <c:v>2.9681583749063947</c:v>
                </c:pt>
                <c:pt idx="10">
                  <c:v>16.879823090363839</c:v>
                </c:pt>
                <c:pt idx="11">
                  <c:v>1.3320958096463564</c:v>
                </c:pt>
                <c:pt idx="12">
                  <c:v>0.52925231772014381</c:v>
                </c:pt>
                <c:pt idx="13">
                  <c:v>4.1343838221903466</c:v>
                </c:pt>
              </c:numCache>
            </c:numRef>
          </c:val>
        </c:ser>
        <c:dLbls/>
      </c:pie3DChart>
    </c:plotArea>
    <c:legend>
      <c:legendPos val="r"/>
      <c:layout>
        <c:manualLayout>
          <c:xMode val="edge"/>
          <c:yMode val="edge"/>
          <c:x val="7.1915855071771548E-2"/>
          <c:y val="0.62516414382890106"/>
          <c:w val="0.92808414492822633"/>
          <c:h val="0.2501176717151089"/>
        </c:manualLayout>
      </c:layout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1009651</xdr:colOff>
      <xdr:row>51</xdr:row>
      <xdr:rowOff>28575</xdr:rowOff>
    </xdr:from>
    <xdr:to>
      <xdr:col>10</xdr:col>
      <xdr:colOff>409576</xdr:colOff>
      <xdr:row>65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110558</xdr:colOff>
      <xdr:row>13</xdr:row>
      <xdr:rowOff>102053</xdr:rowOff>
    </xdr:from>
    <xdr:to>
      <xdr:col>26</xdr:col>
      <xdr:colOff>357188</xdr:colOff>
      <xdr:row>27</xdr:row>
      <xdr:rowOff>161585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0.12565</cdr:x>
      <cdr:y>0.88084</cdr:y>
    </cdr:from>
    <cdr:to>
      <cdr:x>0.85236</cdr:x>
      <cdr:y>0.96471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0826" y="2546965"/>
          <a:ext cx="3590765" cy="242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50">
              <a:latin typeface="+mn-lt"/>
            </a:rPr>
            <a:t>Figure 33. Discipline-wise</a:t>
          </a:r>
          <a:r>
            <a:rPr lang="en-US" sz="1050" baseline="0">
              <a:latin typeface="+mn-lt"/>
            </a:rPr>
            <a:t> OutTurn at Post Graduate Level</a:t>
          </a:r>
          <a:endParaRPr lang="en-US" sz="1050">
            <a:latin typeface="+mn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ISHE%20REPORT\AISHE%202012-13%20Report\Enrolment2012\Tables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r/Desktop/Revised%20AISHE%20Tables%2021.7.16/Praveen%20Sir%20reports/Table%202014-15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ISHE%20REPORT\AISHE2014-15\Enrolment\38collegeTypeN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UniNo"/>
      <sheetName val="2University-Specialisation"/>
      <sheetName val="3CollegeRange"/>
      <sheetName val="4CollegeIndicator"/>
      <sheetName val="4CollegeSpec"/>
      <sheetName val="5ManagementCollegeNo"/>
      <sheetName val="6TotalEnr"/>
      <sheetName val="6aTotalRegularEnr"/>
      <sheetName val="7UnivActwithConsUnit"/>
      <sheetName val="8CollegeAct"/>
      <sheetName val="9AllSAAct"/>
      <sheetName val="10CollegeEst"/>
      <sheetName val="11Programme"/>
      <sheetName val="11aProgrammeDistance"/>
      <sheetName val="12UGDisc"/>
      <sheetName val="13PGDisc"/>
      <sheetName val="14TotalEnrCategory"/>
      <sheetName val="16FS-countrylevel"/>
      <sheetName val="17FS-statelevel"/>
      <sheetName val="18FS-prog"/>
      <sheetName val="19GER"/>
      <sheetName val="20GPI"/>
      <sheetName val="21TeacherCategory"/>
      <sheetName val="22TeacherPost"/>
      <sheetName val="22aTeacherPostEstimatedUC"/>
      <sheetName val="22bTeacherPostEstimatedU"/>
      <sheetName val="23StaffPost"/>
      <sheetName val="24StaffCategory"/>
      <sheetName val="ManagementCollegeNo (2)"/>
      <sheetName val="WomenCollege"/>
      <sheetName val="25PTR"/>
      <sheetName val="26UnivEnrolinclConstituentUnits"/>
      <sheetName val="27TypeEnrolmentCategory-Est"/>
      <sheetName val="29TypeTeacherPostEstimated"/>
      <sheetName val="30TypeTeacherCategoryEstimated"/>
      <sheetName val="31TypePTR"/>
      <sheetName val="32HostelDistrict"/>
      <sheetName val="33TypeHostel"/>
      <sheetName val="34OutTurnState"/>
      <sheetName val="35OutTurnProgramme"/>
      <sheetName val="36UGDisc"/>
      <sheetName val="37PGDisc"/>
      <sheetName val="38CollegeTypeNo"/>
      <sheetName val="39Pop2012"/>
      <sheetName val="40DistrictEnrolment"/>
      <sheetName val="41TypeStateUnivwithConsUnit"/>
      <sheetName val="32ManagementCollegeNoNew"/>
      <sheetName val="StandAlone"/>
      <sheetName val="6aTotalDistanceEnr"/>
      <sheetName val="14TotalEnrCategory-Actual"/>
      <sheetName val="4CollegeIndicator (2)"/>
      <sheetName val="RespondingTypeCollege"/>
      <sheetName val="Paste"/>
      <sheetName val="StandaloneMgt"/>
      <sheetName val="4bSAITyp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C5" t="e">
            <v>#VALUE!</v>
          </cell>
        </row>
      </sheetData>
      <sheetData sheetId="7"/>
      <sheetData sheetId="8">
        <row r="5">
          <cell r="AE5">
            <v>5412</v>
          </cell>
        </row>
      </sheetData>
      <sheetData sheetId="9">
        <row r="41">
          <cell r="E41">
            <v>6458</v>
          </cell>
        </row>
      </sheetData>
      <sheetData sheetId="10"/>
      <sheetData sheetId="11">
        <row r="41">
          <cell r="C41">
            <v>838135</v>
          </cell>
        </row>
      </sheetData>
      <sheetData sheetId="12"/>
      <sheetData sheetId="13"/>
      <sheetData sheetId="14"/>
      <sheetData sheetId="15"/>
      <sheetData sheetId="16">
        <row r="41">
          <cell r="C41" t="e">
            <v>#VALUE!</v>
          </cell>
        </row>
      </sheetData>
      <sheetData sheetId="17"/>
      <sheetData sheetId="18"/>
      <sheetData sheetId="19"/>
      <sheetData sheetId="20">
        <row r="4">
          <cell r="F4" t="str">
            <v>-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">
          <cell r="Z5">
            <v>311209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Andaman &amp; Nicobar Islands</v>
          </cell>
          <cell r="E5">
            <v>43765</v>
          </cell>
        </row>
        <row r="6">
          <cell r="B6" t="str">
            <v>Andhra Pradesh</v>
          </cell>
          <cell r="E6">
            <v>5762408</v>
          </cell>
        </row>
        <row r="7">
          <cell r="B7" t="str">
            <v>Arunachal Pradesh</v>
          </cell>
          <cell r="E7">
            <v>165162</v>
          </cell>
        </row>
        <row r="8">
          <cell r="B8" t="str">
            <v>Assam</v>
          </cell>
          <cell r="E8">
            <v>3646882</v>
          </cell>
        </row>
        <row r="9">
          <cell r="B9" t="str">
            <v>Bihar</v>
          </cell>
          <cell r="E9">
            <v>10617545</v>
          </cell>
        </row>
        <row r="10">
          <cell r="B10" t="str">
            <v>Chandigarh</v>
          </cell>
          <cell r="E10">
            <v>152168</v>
          </cell>
        </row>
        <row r="11">
          <cell r="B11" t="str">
            <v>Chhattisgarh</v>
          </cell>
          <cell r="E11">
            <v>3019121</v>
          </cell>
        </row>
        <row r="12">
          <cell r="B12" t="str">
            <v>Dadra &amp; Nagar Haveli</v>
          </cell>
          <cell r="E12">
            <v>53587</v>
          </cell>
        </row>
        <row r="13">
          <cell r="B13" t="str">
            <v>Daman &amp; Diu</v>
          </cell>
          <cell r="E13">
            <v>47973</v>
          </cell>
        </row>
        <row r="14">
          <cell r="B14" t="str">
            <v>Delhi</v>
          </cell>
          <cell r="E14">
            <v>2148286</v>
          </cell>
        </row>
        <row r="15">
          <cell r="B15" t="str">
            <v>Goa</v>
          </cell>
          <cell r="E15">
            <v>159132</v>
          </cell>
        </row>
        <row r="16">
          <cell r="B16" t="str">
            <v>Gujarat</v>
          </cell>
          <cell r="E16">
            <v>7133441</v>
          </cell>
        </row>
        <row r="17">
          <cell r="B17" t="str">
            <v>Haryana</v>
          </cell>
          <cell r="E17">
            <v>3184786</v>
          </cell>
        </row>
        <row r="18">
          <cell r="B18" t="str">
            <v>Himachal Pradesh</v>
          </cell>
          <cell r="E18">
            <v>772064</v>
          </cell>
        </row>
        <row r="19">
          <cell r="B19" t="str">
            <v>Jammu and Kashmir</v>
          </cell>
          <cell r="E19">
            <v>1406646</v>
          </cell>
        </row>
        <row r="20">
          <cell r="B20" t="str">
            <v>Jharkhand</v>
          </cell>
          <cell r="E20">
            <v>3634055</v>
          </cell>
        </row>
        <row r="21">
          <cell r="B21" t="str">
            <v>Karnataka</v>
          </cell>
          <cell r="E21">
            <v>7331743</v>
          </cell>
        </row>
        <row r="22">
          <cell r="B22" t="str">
            <v>Kerala</v>
          </cell>
          <cell r="E22">
            <v>3139573</v>
          </cell>
        </row>
        <row r="23">
          <cell r="B23" t="str">
            <v>Lakshadweep</v>
          </cell>
          <cell r="E23">
            <v>6834</v>
          </cell>
        </row>
        <row r="24">
          <cell r="B24" t="str">
            <v>Madhya Pradesh</v>
          </cell>
          <cell r="E24">
            <v>8608497</v>
          </cell>
        </row>
        <row r="25">
          <cell r="B25" t="str">
            <v>Maharastra</v>
          </cell>
          <cell r="E25">
            <v>13440428</v>
          </cell>
        </row>
        <row r="26">
          <cell r="B26" t="str">
            <v>Manipur</v>
          </cell>
          <cell r="E26">
            <v>296328</v>
          </cell>
        </row>
        <row r="27">
          <cell r="B27" t="str">
            <v>Meghalaya</v>
          </cell>
          <cell r="E27">
            <v>350964</v>
          </cell>
        </row>
        <row r="28">
          <cell r="B28" t="str">
            <v>Mizoram</v>
          </cell>
          <cell r="E28">
            <v>133067</v>
          </cell>
        </row>
        <row r="29">
          <cell r="B29" t="str">
            <v>Nagaland</v>
          </cell>
          <cell r="E29">
            <v>252338</v>
          </cell>
        </row>
        <row r="30">
          <cell r="B30" t="str">
            <v>Odisha</v>
          </cell>
          <cell r="E30">
            <v>4700392</v>
          </cell>
        </row>
        <row r="31">
          <cell r="B31" t="str">
            <v>Puducherry</v>
          </cell>
          <cell r="E31">
            <v>135470</v>
          </cell>
        </row>
        <row r="32">
          <cell r="B32" t="str">
            <v>Punjab</v>
          </cell>
          <cell r="E32">
            <v>3378090</v>
          </cell>
        </row>
        <row r="33">
          <cell r="B33" t="str">
            <v>Rajasthan</v>
          </cell>
          <cell r="E33">
            <v>8376323</v>
          </cell>
        </row>
        <row r="34">
          <cell r="B34" t="str">
            <v>Sikkim</v>
          </cell>
          <cell r="E34">
            <v>80169</v>
          </cell>
        </row>
        <row r="35">
          <cell r="B35" t="str">
            <v>Tamil Nadu</v>
          </cell>
          <cell r="E35">
            <v>7648115</v>
          </cell>
        </row>
        <row r="36">
          <cell r="B36" t="str">
            <v>Telangana</v>
          </cell>
          <cell r="E36">
            <v>4173449</v>
          </cell>
        </row>
        <row r="37">
          <cell r="B37" t="str">
            <v>Tripura</v>
          </cell>
          <cell r="E37">
            <v>446984</v>
          </cell>
        </row>
        <row r="38">
          <cell r="B38" t="str">
            <v>Uttar Pradesh</v>
          </cell>
          <cell r="E38">
            <v>23915128</v>
          </cell>
        </row>
        <row r="39">
          <cell r="B39" t="str">
            <v>Uttaranchal</v>
          </cell>
          <cell r="E39">
            <v>1240630</v>
          </cell>
        </row>
        <row r="40">
          <cell r="B40" t="str">
            <v>West Bengal</v>
          </cell>
          <cell r="E40">
            <v>10957156</v>
          </cell>
        </row>
      </sheetData>
      <sheetData sheetId="44"/>
      <sheetData sheetId="45"/>
      <sheetData sheetId="46"/>
      <sheetData sheetId="47"/>
      <sheetData sheetId="48">
        <row r="41">
          <cell r="C41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UniNo"/>
      <sheetName val="2University-Specialisation"/>
      <sheetName val="3CollegeRange"/>
      <sheetName val="4CollegeIndicator"/>
      <sheetName val="4CollegeSpec"/>
      <sheetName val="5ManagementCollegeNo"/>
      <sheetName val="6TotalEnr"/>
      <sheetName val="6aTotalRegularEnr"/>
      <sheetName val="7UnivActwithConsUnit"/>
      <sheetName val="8CollegeAct"/>
      <sheetName val="9AllSAAct"/>
      <sheetName val="10CollegeEst"/>
      <sheetName val="11Programme"/>
      <sheetName val="11aProgrammeDistance"/>
      <sheetName val="12UGDisc"/>
      <sheetName val="13PGDisc"/>
      <sheetName val="14TotalEnrCategory"/>
      <sheetName val="16FS-countrylevel"/>
      <sheetName val="17FS-statelevel"/>
      <sheetName val="18FS-prog "/>
      <sheetName val="19GER"/>
      <sheetName val="20GPI"/>
      <sheetName val="21TeacherCategory "/>
      <sheetName val="22TeacherPost"/>
      <sheetName val="22aTeacherPostEstimatedUC"/>
      <sheetName val="22bTeacherPostEstimatedU"/>
      <sheetName val="23StaffPost"/>
      <sheetName val="24StaffCategory"/>
      <sheetName val="25PTR"/>
      <sheetName val="26UnivEnrolinclConstituentUnits"/>
      <sheetName val="27TypeEnrolmentCategory-Est"/>
      <sheetName val="29TypeTeacherPostEstimated"/>
      <sheetName val="30TypeTeacherCategoryEstimated"/>
      <sheetName val="31HostelDistrict"/>
      <sheetName val="32TypeHostel"/>
      <sheetName val="33OutTurnState"/>
      <sheetName val="34OutTurnProg"/>
      <sheetName val="35UGDisc"/>
      <sheetName val="36PGDisc"/>
      <sheetName val="37CollegeTypeNo"/>
      <sheetName val="38Pop2014"/>
      <sheetName val="39TypeStateUnivwithConsUn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0">
          <cell r="C40">
            <v>25.252345293827521</v>
          </cell>
          <cell r="D40">
            <v>23.179999500221914</v>
          </cell>
          <cell r="F40">
            <v>19.988063649575057</v>
          </cell>
          <cell r="G40">
            <v>18.160383898668279</v>
          </cell>
          <cell r="I40">
            <v>15.191003908128796</v>
          </cell>
          <cell r="J40">
            <v>12.31781802777574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Report 66"/>
      <sheetName val="38CollegeTypeNo"/>
    </sheetNames>
    <sheetDataSet>
      <sheetData sheetId="0">
        <row r="6">
          <cell r="B6">
            <v>7</v>
          </cell>
          <cell r="C6">
            <v>0</v>
          </cell>
          <cell r="D6">
            <v>1</v>
          </cell>
          <cell r="E6">
            <v>0</v>
          </cell>
          <cell r="F6">
            <v>8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2622</v>
          </cell>
          <cell r="H7">
            <v>51</v>
          </cell>
          <cell r="I7">
            <v>12</v>
          </cell>
          <cell r="J7">
            <v>3</v>
          </cell>
          <cell r="K7">
            <v>2688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3</v>
          </cell>
          <cell r="X7">
            <v>0</v>
          </cell>
          <cell r="Y7">
            <v>3</v>
          </cell>
          <cell r="Z7">
            <v>0</v>
          </cell>
          <cell r="AA7">
            <v>0</v>
          </cell>
          <cell r="AB7">
            <v>0</v>
          </cell>
          <cell r="AC7">
            <v>2</v>
          </cell>
          <cell r="AE7">
            <v>0</v>
          </cell>
        </row>
        <row r="8">
          <cell r="B8">
            <v>25</v>
          </cell>
          <cell r="C8">
            <v>1</v>
          </cell>
          <cell r="D8">
            <v>0</v>
          </cell>
          <cell r="E8">
            <v>1</v>
          </cell>
          <cell r="F8">
            <v>27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</row>
        <row r="9">
          <cell r="B9">
            <v>58</v>
          </cell>
          <cell r="C9">
            <v>0</v>
          </cell>
          <cell r="D9">
            <v>1</v>
          </cell>
          <cell r="E9">
            <v>4</v>
          </cell>
          <cell r="F9">
            <v>63</v>
          </cell>
          <cell r="G9">
            <v>473</v>
          </cell>
          <cell r="H9">
            <v>7</v>
          </cell>
          <cell r="I9">
            <v>0</v>
          </cell>
          <cell r="J9">
            <v>5</v>
          </cell>
          <cell r="K9">
            <v>485</v>
          </cell>
          <cell r="L9">
            <v>1</v>
          </cell>
          <cell r="M9">
            <v>0</v>
          </cell>
          <cell r="N9">
            <v>0</v>
          </cell>
          <cell r="O9">
            <v>1</v>
          </cell>
          <cell r="P9">
            <v>0</v>
          </cell>
          <cell r="Q9">
            <v>1</v>
          </cell>
          <cell r="R9">
            <v>1</v>
          </cell>
          <cell r="S9">
            <v>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0</v>
          </cell>
          <cell r="AB9">
            <v>1</v>
          </cell>
          <cell r="AC9">
            <v>0</v>
          </cell>
          <cell r="AE9">
            <v>0</v>
          </cell>
        </row>
        <row r="10">
          <cell r="B10">
            <v>0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454</v>
          </cell>
          <cell r="H10">
            <v>276</v>
          </cell>
          <cell r="I10">
            <v>7</v>
          </cell>
          <cell r="J10">
            <v>17</v>
          </cell>
          <cell r="K10">
            <v>754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E10">
            <v>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1</v>
          </cell>
          <cell r="F11">
            <v>1</v>
          </cell>
          <cell r="G11">
            <v>27</v>
          </cell>
          <cell r="H11">
            <v>0</v>
          </cell>
          <cell r="I11">
            <v>0</v>
          </cell>
          <cell r="J11">
            <v>0</v>
          </cell>
          <cell r="K11">
            <v>27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683</v>
          </cell>
          <cell r="H12">
            <v>19</v>
          </cell>
          <cell r="I12">
            <v>1</v>
          </cell>
          <cell r="J12">
            <v>27</v>
          </cell>
          <cell r="K12">
            <v>730</v>
          </cell>
          <cell r="L12">
            <v>0</v>
          </cell>
          <cell r="M12">
            <v>3</v>
          </cell>
          <cell r="N12">
            <v>0</v>
          </cell>
          <cell r="O12">
            <v>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9</v>
          </cell>
          <cell r="H13">
            <v>0</v>
          </cell>
          <cell r="I13">
            <v>0</v>
          </cell>
          <cell r="J13">
            <v>1</v>
          </cell>
          <cell r="K13">
            <v>10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8</v>
          </cell>
          <cell r="H14">
            <v>0</v>
          </cell>
          <cell r="I14">
            <v>0</v>
          </cell>
          <cell r="J14">
            <v>0</v>
          </cell>
          <cell r="K14">
            <v>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</row>
        <row r="15">
          <cell r="B15">
            <v>76</v>
          </cell>
          <cell r="C15">
            <v>0</v>
          </cell>
          <cell r="D15">
            <v>1</v>
          </cell>
          <cell r="E15">
            <v>9</v>
          </cell>
          <cell r="F15">
            <v>86</v>
          </cell>
          <cell r="G15">
            <v>114</v>
          </cell>
          <cell r="H15">
            <v>0</v>
          </cell>
          <cell r="I15">
            <v>0</v>
          </cell>
          <cell r="J15">
            <v>15</v>
          </cell>
          <cell r="K15">
            <v>129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1</v>
          </cell>
          <cell r="Z15">
            <v>1</v>
          </cell>
          <cell r="AA15">
            <v>0</v>
          </cell>
          <cell r="AB15">
            <v>1</v>
          </cell>
          <cell r="AC15">
            <v>0</v>
          </cell>
          <cell r="AE15">
            <v>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56</v>
          </cell>
          <cell r="H16">
            <v>0</v>
          </cell>
          <cell r="I16">
            <v>2</v>
          </cell>
          <cell r="J16">
            <v>11</v>
          </cell>
          <cell r="K16">
            <v>69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1932</v>
          </cell>
          <cell r="H17">
            <v>56</v>
          </cell>
          <cell r="I17">
            <v>21</v>
          </cell>
          <cell r="J17">
            <v>36</v>
          </cell>
          <cell r="K17">
            <v>2045</v>
          </cell>
          <cell r="L17">
            <v>63</v>
          </cell>
          <cell r="M17">
            <v>2</v>
          </cell>
          <cell r="N17">
            <v>9</v>
          </cell>
          <cell r="O17">
            <v>74</v>
          </cell>
          <cell r="P17">
            <v>1</v>
          </cell>
          <cell r="Q17">
            <v>0</v>
          </cell>
          <cell r="R17">
            <v>0</v>
          </cell>
          <cell r="S17">
            <v>1</v>
          </cell>
          <cell r="T17">
            <v>6</v>
          </cell>
          <cell r="U17">
            <v>2</v>
          </cell>
          <cell r="V17">
            <v>8</v>
          </cell>
          <cell r="W17">
            <v>2</v>
          </cell>
          <cell r="X17">
            <v>0</v>
          </cell>
          <cell r="Y17">
            <v>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1094</v>
          </cell>
          <cell r="H18">
            <v>19</v>
          </cell>
          <cell r="I18">
            <v>1</v>
          </cell>
          <cell r="J18">
            <v>4</v>
          </cell>
          <cell r="K18">
            <v>1118</v>
          </cell>
          <cell r="L18">
            <v>7</v>
          </cell>
          <cell r="M18">
            <v>0</v>
          </cell>
          <cell r="N18">
            <v>0</v>
          </cell>
          <cell r="O18">
            <v>7</v>
          </cell>
          <cell r="P18">
            <v>0</v>
          </cell>
          <cell r="Q18">
            <v>0</v>
          </cell>
          <cell r="R18">
            <v>1</v>
          </cell>
          <cell r="S18">
            <v>1</v>
          </cell>
          <cell r="T18">
            <v>0</v>
          </cell>
          <cell r="U18">
            <v>0</v>
          </cell>
          <cell r="V18">
            <v>0</v>
          </cell>
          <cell r="W18">
            <v>11</v>
          </cell>
          <cell r="X18">
            <v>0</v>
          </cell>
          <cell r="Y18">
            <v>11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309</v>
          </cell>
          <cell r="H19">
            <v>12</v>
          </cell>
          <cell r="I19">
            <v>0</v>
          </cell>
          <cell r="J19">
            <v>9</v>
          </cell>
          <cell r="K19">
            <v>330</v>
          </cell>
          <cell r="L19">
            <v>3</v>
          </cell>
          <cell r="M19">
            <v>0</v>
          </cell>
          <cell r="N19">
            <v>0</v>
          </cell>
          <cell r="O19">
            <v>3</v>
          </cell>
          <cell r="P19">
            <v>0</v>
          </cell>
          <cell r="Q19">
            <v>1</v>
          </cell>
          <cell r="R19">
            <v>1</v>
          </cell>
          <cell r="S19">
            <v>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1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305</v>
          </cell>
          <cell r="H20">
            <v>19</v>
          </cell>
          <cell r="I20">
            <v>6</v>
          </cell>
          <cell r="J20">
            <v>9</v>
          </cell>
          <cell r="K20">
            <v>339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</row>
        <row r="21">
          <cell r="B21">
            <v>4</v>
          </cell>
          <cell r="C21">
            <v>0</v>
          </cell>
          <cell r="D21">
            <v>0</v>
          </cell>
          <cell r="E21">
            <v>0</v>
          </cell>
          <cell r="F21">
            <v>4</v>
          </cell>
          <cell r="G21">
            <v>225</v>
          </cell>
          <cell r="H21">
            <v>73</v>
          </cell>
          <cell r="I21">
            <v>0</v>
          </cell>
          <cell r="J21">
            <v>9</v>
          </cell>
          <cell r="K21">
            <v>307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3</v>
          </cell>
          <cell r="Y21">
            <v>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</row>
        <row r="22">
          <cell r="B22">
            <v>0</v>
          </cell>
          <cell r="C22">
            <v>1</v>
          </cell>
          <cell r="D22">
            <v>0</v>
          </cell>
          <cell r="E22">
            <v>3</v>
          </cell>
          <cell r="F22">
            <v>4</v>
          </cell>
          <cell r="G22">
            <v>3430</v>
          </cell>
          <cell r="H22">
            <v>61</v>
          </cell>
          <cell r="I22">
            <v>47</v>
          </cell>
          <cell r="J22">
            <v>143</v>
          </cell>
          <cell r="K22">
            <v>3681</v>
          </cell>
          <cell r="L22">
            <v>2</v>
          </cell>
          <cell r="M22">
            <v>0</v>
          </cell>
          <cell r="N22">
            <v>0</v>
          </cell>
          <cell r="O22">
            <v>2</v>
          </cell>
          <cell r="P22">
            <v>0</v>
          </cell>
          <cell r="Q22">
            <v>2</v>
          </cell>
          <cell r="R22">
            <v>2</v>
          </cell>
          <cell r="S22">
            <v>4</v>
          </cell>
          <cell r="T22">
            <v>0</v>
          </cell>
          <cell r="U22">
            <v>0</v>
          </cell>
          <cell r="V22">
            <v>0</v>
          </cell>
          <cell r="W22">
            <v>47</v>
          </cell>
          <cell r="X22">
            <v>7</v>
          </cell>
          <cell r="Y22">
            <v>54</v>
          </cell>
          <cell r="Z22">
            <v>1</v>
          </cell>
          <cell r="AA22">
            <v>0</v>
          </cell>
          <cell r="AB22">
            <v>1</v>
          </cell>
          <cell r="AC22">
            <v>0</v>
          </cell>
          <cell r="AE22">
            <v>1</v>
          </cell>
        </row>
        <row r="23">
          <cell r="B23">
            <v>1</v>
          </cell>
          <cell r="C23">
            <v>0</v>
          </cell>
          <cell r="D23">
            <v>1</v>
          </cell>
          <cell r="E23">
            <v>2</v>
          </cell>
          <cell r="F23">
            <v>4</v>
          </cell>
          <cell r="G23">
            <v>1217</v>
          </cell>
          <cell r="H23">
            <v>41</v>
          </cell>
          <cell r="I23">
            <v>10</v>
          </cell>
          <cell r="J23">
            <v>57</v>
          </cell>
          <cell r="K23">
            <v>1325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1</v>
          </cell>
          <cell r="S23">
            <v>3</v>
          </cell>
          <cell r="T23">
            <v>1</v>
          </cell>
          <cell r="U23">
            <v>0</v>
          </cell>
          <cell r="V23">
            <v>1</v>
          </cell>
          <cell r="W23">
            <v>0</v>
          </cell>
          <cell r="X23">
            <v>12</v>
          </cell>
          <cell r="Y23">
            <v>12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</v>
          </cell>
          <cell r="J24">
            <v>0</v>
          </cell>
          <cell r="K24">
            <v>3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</row>
        <row r="25">
          <cell r="B25">
            <v>192</v>
          </cell>
          <cell r="C25">
            <v>1</v>
          </cell>
          <cell r="D25">
            <v>0</v>
          </cell>
          <cell r="E25">
            <v>1</v>
          </cell>
          <cell r="F25">
            <v>194</v>
          </cell>
          <cell r="G25">
            <v>2074</v>
          </cell>
          <cell r="H25">
            <v>25</v>
          </cell>
          <cell r="I25">
            <v>1</v>
          </cell>
          <cell r="J25">
            <v>674</v>
          </cell>
          <cell r="K25">
            <v>2774</v>
          </cell>
          <cell r="L25">
            <v>23</v>
          </cell>
          <cell r="M25">
            <v>0</v>
          </cell>
          <cell r="N25">
            <v>0</v>
          </cell>
          <cell r="O25">
            <v>23</v>
          </cell>
          <cell r="P25">
            <v>1</v>
          </cell>
          <cell r="Q25">
            <v>1</v>
          </cell>
          <cell r="R25">
            <v>3</v>
          </cell>
          <cell r="S25">
            <v>5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1</v>
          </cell>
        </row>
        <row r="26">
          <cell r="B26">
            <v>0</v>
          </cell>
          <cell r="C26">
            <v>2</v>
          </cell>
          <cell r="D26">
            <v>0</v>
          </cell>
          <cell r="E26">
            <v>5</v>
          </cell>
          <cell r="F26">
            <v>7</v>
          </cell>
          <cell r="G26">
            <v>4581</v>
          </cell>
          <cell r="H26">
            <v>63</v>
          </cell>
          <cell r="I26">
            <v>19</v>
          </cell>
          <cell r="J26">
            <v>201</v>
          </cell>
          <cell r="K26">
            <v>4864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3</v>
          </cell>
          <cell r="R26">
            <v>0</v>
          </cell>
          <cell r="S26">
            <v>5</v>
          </cell>
          <cell r="T26">
            <v>0</v>
          </cell>
          <cell r="U26">
            <v>0</v>
          </cell>
          <cell r="V26">
            <v>0</v>
          </cell>
          <cell r="W26">
            <v>94</v>
          </cell>
          <cell r="X26">
            <v>1</v>
          </cell>
          <cell r="Y26">
            <v>95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1</v>
          </cell>
        </row>
        <row r="27">
          <cell r="B27">
            <v>84</v>
          </cell>
          <cell r="C27">
            <v>2</v>
          </cell>
          <cell r="D27">
            <v>1</v>
          </cell>
          <cell r="E27">
            <v>0</v>
          </cell>
          <cell r="F27">
            <v>87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1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</row>
        <row r="28">
          <cell r="B28">
            <v>60</v>
          </cell>
          <cell r="C28">
            <v>2</v>
          </cell>
          <cell r="D28">
            <v>2</v>
          </cell>
          <cell r="E28">
            <v>0</v>
          </cell>
          <cell r="F28">
            <v>64</v>
          </cell>
          <cell r="G28">
            <v>1</v>
          </cell>
          <cell r="H28">
            <v>0</v>
          </cell>
          <cell r="I28">
            <v>0</v>
          </cell>
          <cell r="J28">
            <v>3</v>
          </cell>
          <cell r="K28">
            <v>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1</v>
          </cell>
        </row>
        <row r="29">
          <cell r="B29">
            <v>27</v>
          </cell>
          <cell r="C29">
            <v>2</v>
          </cell>
          <cell r="D29">
            <v>0</v>
          </cell>
          <cell r="E29">
            <v>0</v>
          </cell>
          <cell r="F29">
            <v>29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</row>
        <row r="30">
          <cell r="B30">
            <v>65</v>
          </cell>
          <cell r="C30">
            <v>0</v>
          </cell>
          <cell r="D30">
            <v>0</v>
          </cell>
          <cell r="E30">
            <v>0</v>
          </cell>
          <cell r="F30">
            <v>65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1049</v>
          </cell>
          <cell r="H31">
            <v>21</v>
          </cell>
          <cell r="I31">
            <v>1</v>
          </cell>
          <cell r="J31">
            <v>0</v>
          </cell>
          <cell r="K31">
            <v>1071</v>
          </cell>
          <cell r="L31">
            <v>5</v>
          </cell>
          <cell r="M31">
            <v>0</v>
          </cell>
          <cell r="N31">
            <v>0</v>
          </cell>
          <cell r="O31">
            <v>5</v>
          </cell>
          <cell r="P31">
            <v>2</v>
          </cell>
          <cell r="Q31">
            <v>1</v>
          </cell>
          <cell r="R31">
            <v>0</v>
          </cell>
          <cell r="S31">
            <v>3</v>
          </cell>
          <cell r="T31">
            <v>0</v>
          </cell>
          <cell r="U31">
            <v>0</v>
          </cell>
          <cell r="V31">
            <v>0</v>
          </cell>
          <cell r="W31">
            <v>8</v>
          </cell>
          <cell r="X31">
            <v>0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1</v>
          </cell>
        </row>
        <row r="32">
          <cell r="B32">
            <v>82</v>
          </cell>
          <cell r="C32">
            <v>1</v>
          </cell>
          <cell r="D32">
            <v>2</v>
          </cell>
          <cell r="E32">
            <v>0</v>
          </cell>
          <cell r="F32">
            <v>85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7</v>
          </cell>
          <cell r="X32">
            <v>2</v>
          </cell>
          <cell r="Y32">
            <v>9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964</v>
          </cell>
          <cell r="H33">
            <v>42</v>
          </cell>
          <cell r="I33">
            <v>17</v>
          </cell>
          <cell r="J33">
            <v>3</v>
          </cell>
          <cell r="K33">
            <v>1026</v>
          </cell>
          <cell r="L33">
            <v>9</v>
          </cell>
          <cell r="M33">
            <v>0</v>
          </cell>
          <cell r="N33">
            <v>0</v>
          </cell>
          <cell r="O33">
            <v>9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2866</v>
          </cell>
          <cell r="H34">
            <v>26</v>
          </cell>
          <cell r="I34">
            <v>1</v>
          </cell>
          <cell r="J34">
            <v>101</v>
          </cell>
          <cell r="K34">
            <v>2994</v>
          </cell>
          <cell r="L34">
            <v>20</v>
          </cell>
          <cell r="M34">
            <v>0</v>
          </cell>
          <cell r="N34">
            <v>0</v>
          </cell>
          <cell r="O34">
            <v>20</v>
          </cell>
          <cell r="P34">
            <v>0</v>
          </cell>
          <cell r="Q34">
            <v>1</v>
          </cell>
          <cell r="R34">
            <v>1</v>
          </cell>
          <cell r="S34">
            <v>2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1</v>
          </cell>
          <cell r="Y34">
            <v>3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1</v>
          </cell>
        </row>
        <row r="35">
          <cell r="B35">
            <v>11</v>
          </cell>
          <cell r="C35">
            <v>1</v>
          </cell>
          <cell r="D35">
            <v>0</v>
          </cell>
          <cell r="E35">
            <v>0</v>
          </cell>
          <cell r="F35">
            <v>12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2</v>
          </cell>
          <cell r="L35">
            <v>9</v>
          </cell>
          <cell r="M35">
            <v>0</v>
          </cell>
          <cell r="N35">
            <v>0</v>
          </cell>
          <cell r="O35">
            <v>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1</v>
          </cell>
          <cell r="F36">
            <v>1</v>
          </cell>
          <cell r="G36">
            <v>2396</v>
          </cell>
          <cell r="H36">
            <v>81</v>
          </cell>
          <cell r="I36">
            <v>7</v>
          </cell>
          <cell r="J36">
            <v>6</v>
          </cell>
          <cell r="K36">
            <v>2490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2</v>
          </cell>
          <cell r="Q36">
            <v>0</v>
          </cell>
          <cell r="R36">
            <v>1</v>
          </cell>
          <cell r="S36">
            <v>3</v>
          </cell>
          <cell r="T36">
            <v>0</v>
          </cell>
          <cell r="U36">
            <v>0</v>
          </cell>
          <cell r="V36">
            <v>0</v>
          </cell>
          <cell r="W36">
            <v>38</v>
          </cell>
          <cell r="X36">
            <v>6</v>
          </cell>
          <cell r="Y36">
            <v>44</v>
          </cell>
          <cell r="Z36">
            <v>1</v>
          </cell>
          <cell r="AA36">
            <v>2</v>
          </cell>
          <cell r="AB36">
            <v>3</v>
          </cell>
          <cell r="AC36">
            <v>0</v>
          </cell>
          <cell r="AE36">
            <v>1</v>
          </cell>
        </row>
        <row r="37">
          <cell r="B37">
            <v>0</v>
          </cell>
          <cell r="C37">
            <v>1</v>
          </cell>
          <cell r="D37">
            <v>0</v>
          </cell>
          <cell r="E37">
            <v>36</v>
          </cell>
          <cell r="F37">
            <v>37</v>
          </cell>
          <cell r="G37">
            <v>2419</v>
          </cell>
          <cell r="H37">
            <v>30</v>
          </cell>
          <cell r="I37">
            <v>8</v>
          </cell>
          <cell r="J37">
            <v>32</v>
          </cell>
          <cell r="K37">
            <v>2489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3</v>
          </cell>
          <cell r="X37">
            <v>5</v>
          </cell>
          <cell r="Y37">
            <v>8</v>
          </cell>
          <cell r="Z37">
            <v>1</v>
          </cell>
          <cell r="AA37">
            <v>0</v>
          </cell>
          <cell r="AB37">
            <v>1</v>
          </cell>
          <cell r="AC37">
            <v>0</v>
          </cell>
          <cell r="AE37">
            <v>1</v>
          </cell>
        </row>
        <row r="38">
          <cell r="B38">
            <v>47</v>
          </cell>
          <cell r="C38">
            <v>1</v>
          </cell>
          <cell r="D38">
            <v>0</v>
          </cell>
          <cell r="E38">
            <v>0</v>
          </cell>
          <cell r="F38">
            <v>48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</row>
        <row r="39">
          <cell r="B39">
            <v>4</v>
          </cell>
          <cell r="C39">
            <v>15</v>
          </cell>
          <cell r="D39">
            <v>2</v>
          </cell>
          <cell r="E39">
            <v>8</v>
          </cell>
          <cell r="F39">
            <v>29</v>
          </cell>
          <cell r="G39">
            <v>5978</v>
          </cell>
          <cell r="H39">
            <v>29</v>
          </cell>
          <cell r="I39">
            <v>1</v>
          </cell>
          <cell r="J39">
            <v>65</v>
          </cell>
          <cell r="K39">
            <v>6073</v>
          </cell>
          <cell r="L39">
            <v>17</v>
          </cell>
          <cell r="M39">
            <v>3</v>
          </cell>
          <cell r="N39">
            <v>1</v>
          </cell>
          <cell r="O39">
            <v>21</v>
          </cell>
          <cell r="P39">
            <v>1</v>
          </cell>
          <cell r="Q39">
            <v>3</v>
          </cell>
          <cell r="R39">
            <v>2</v>
          </cell>
          <cell r="S39">
            <v>6</v>
          </cell>
          <cell r="T39">
            <v>18</v>
          </cell>
          <cell r="U39">
            <v>0</v>
          </cell>
          <cell r="V39">
            <v>18</v>
          </cell>
          <cell r="W39">
            <v>0</v>
          </cell>
          <cell r="X39">
            <v>4</v>
          </cell>
          <cell r="Y39">
            <v>4</v>
          </cell>
          <cell r="Z39">
            <v>2</v>
          </cell>
          <cell r="AA39">
            <v>0</v>
          </cell>
          <cell r="AB39">
            <v>2</v>
          </cell>
          <cell r="AC39">
            <v>0</v>
          </cell>
          <cell r="AE39">
            <v>1</v>
          </cell>
        </row>
        <row r="40">
          <cell r="B40">
            <v>190</v>
          </cell>
          <cell r="C40">
            <v>0</v>
          </cell>
          <cell r="D40">
            <v>0</v>
          </cell>
          <cell r="E40">
            <v>1</v>
          </cell>
          <cell r="F40">
            <v>191</v>
          </cell>
          <cell r="G40">
            <v>225</v>
          </cell>
          <cell r="H40">
            <v>14</v>
          </cell>
          <cell r="I40">
            <v>2</v>
          </cell>
          <cell r="J40">
            <v>13</v>
          </cell>
          <cell r="K40">
            <v>254</v>
          </cell>
          <cell r="L40">
            <v>4</v>
          </cell>
          <cell r="M40">
            <v>0</v>
          </cell>
          <cell r="N40">
            <v>0</v>
          </cell>
          <cell r="O40">
            <v>4</v>
          </cell>
          <cell r="P40">
            <v>0</v>
          </cell>
          <cell r="Q40">
            <v>0</v>
          </cell>
          <cell r="R40">
            <v>4</v>
          </cell>
          <cell r="S40">
            <v>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</row>
        <row r="41">
          <cell r="B41">
            <v>0</v>
          </cell>
          <cell r="C41">
            <v>1</v>
          </cell>
          <cell r="D41">
            <v>1</v>
          </cell>
          <cell r="E41">
            <v>0</v>
          </cell>
          <cell r="F41">
            <v>2</v>
          </cell>
          <cell r="G41">
            <v>1003</v>
          </cell>
          <cell r="H41">
            <v>47</v>
          </cell>
          <cell r="I41">
            <v>2</v>
          </cell>
          <cell r="J41">
            <v>21</v>
          </cell>
          <cell r="K41">
            <v>1073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</v>
          </cell>
          <cell r="Q41">
            <v>1</v>
          </cell>
          <cell r="R41">
            <v>1</v>
          </cell>
          <cell r="S41">
            <v>4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3</v>
          </cell>
          <cell r="Y41">
            <v>3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N37"/>
  <sheetViews>
    <sheetView tabSelected="1" view="pageBreakPreview" zoomScaleSheetLayoutView="100" workbookViewId="0">
      <pane ySplit="2" topLeftCell="A6" activePane="bottomLeft" state="frozen"/>
      <selection activeCell="E12" sqref="E12"/>
      <selection pane="bottomLeft" activeCell="N36" sqref="N36"/>
    </sheetView>
  </sheetViews>
  <sheetFormatPr defaultRowHeight="14.25"/>
  <cols>
    <col min="1" max="1" width="19.140625" style="12" customWidth="1"/>
    <col min="2" max="2" width="4.85546875" style="12" customWidth="1"/>
    <col min="3" max="4" width="5.85546875" style="12" customWidth="1"/>
    <col min="5" max="5" width="5.7109375" style="12" customWidth="1"/>
    <col min="6" max="10" width="5.85546875" style="12" customWidth="1"/>
    <col min="11" max="11" width="6.140625" style="12" customWidth="1"/>
    <col min="12" max="13" width="5.85546875" style="12" customWidth="1"/>
    <col min="14" max="14" width="7.85546875" style="12" customWidth="1"/>
    <col min="15" max="16384" width="9.140625" style="12"/>
  </cols>
  <sheetData>
    <row r="1" spans="1:14" s="4" customFormat="1" ht="23.25" customHeight="1">
      <c r="A1" s="1" t="s">
        <v>34</v>
      </c>
      <c r="B1" s="2" t="s">
        <v>35</v>
      </c>
      <c r="C1" s="3"/>
      <c r="D1" s="3"/>
      <c r="E1" s="3"/>
      <c r="F1" s="3"/>
      <c r="G1" s="3"/>
      <c r="H1" s="3"/>
      <c r="I1" s="3"/>
      <c r="J1" s="3"/>
      <c r="K1" s="3"/>
    </row>
    <row r="2" spans="1:14" s="175" customFormat="1" ht="116.25" customHeight="1">
      <c r="A2" s="173" t="s">
        <v>36</v>
      </c>
      <c r="B2" s="174" t="s">
        <v>480</v>
      </c>
      <c r="C2" s="174" t="s">
        <v>481</v>
      </c>
      <c r="D2" s="174" t="s">
        <v>482</v>
      </c>
      <c r="E2" s="174" t="s">
        <v>37</v>
      </c>
      <c r="F2" s="174" t="s">
        <v>483</v>
      </c>
      <c r="G2" s="174" t="s">
        <v>486</v>
      </c>
      <c r="H2" s="174" t="s">
        <v>484</v>
      </c>
      <c r="I2" s="174" t="s">
        <v>485</v>
      </c>
      <c r="J2" s="174" t="s">
        <v>575</v>
      </c>
      <c r="K2" s="174" t="s">
        <v>487</v>
      </c>
      <c r="L2" s="174" t="s">
        <v>488</v>
      </c>
      <c r="M2" s="174" t="s">
        <v>489</v>
      </c>
      <c r="N2" s="174" t="s">
        <v>38</v>
      </c>
    </row>
    <row r="3" spans="1:14" s="6" customFormat="1">
      <c r="A3" s="7">
        <v>1</v>
      </c>
      <c r="B3" s="8">
        <v>2</v>
      </c>
      <c r="C3" s="7">
        <v>3</v>
      </c>
      <c r="D3" s="8">
        <v>4</v>
      </c>
      <c r="E3" s="7">
        <v>5</v>
      </c>
      <c r="F3" s="8">
        <v>6</v>
      </c>
      <c r="G3" s="7">
        <v>7</v>
      </c>
      <c r="H3" s="8">
        <v>8</v>
      </c>
      <c r="I3" s="7">
        <v>9</v>
      </c>
      <c r="J3" s="8">
        <v>10</v>
      </c>
      <c r="K3" s="7">
        <v>11</v>
      </c>
      <c r="L3" s="7">
        <v>12</v>
      </c>
      <c r="M3" s="8">
        <v>13</v>
      </c>
      <c r="N3" s="7">
        <v>14</v>
      </c>
    </row>
    <row r="4" spans="1:14" ht="18.75" customHeight="1">
      <c r="A4" s="38" t="s">
        <v>1</v>
      </c>
      <c r="B4" s="10"/>
      <c r="C4" s="10"/>
      <c r="D4" s="10">
        <v>1</v>
      </c>
      <c r="E4" s="10">
        <v>1</v>
      </c>
      <c r="F4" s="10">
        <v>20</v>
      </c>
      <c r="G4" s="10">
        <v>1</v>
      </c>
      <c r="H4" s="10"/>
      <c r="I4" s="10"/>
      <c r="J4" s="10"/>
      <c r="K4" s="10">
        <v>1</v>
      </c>
      <c r="L4" s="10"/>
      <c r="M4" s="10">
        <v>4</v>
      </c>
      <c r="N4" s="11">
        <v>28</v>
      </c>
    </row>
    <row r="5" spans="1:14" ht="18.75" customHeight="1">
      <c r="A5" s="38" t="s">
        <v>2</v>
      </c>
      <c r="B5" s="10">
        <v>1</v>
      </c>
      <c r="C5" s="10"/>
      <c r="D5" s="10">
        <v>1</v>
      </c>
      <c r="E5" s="10"/>
      <c r="F5" s="10"/>
      <c r="G5" s="10"/>
      <c r="H5" s="10"/>
      <c r="I5" s="10">
        <v>4</v>
      </c>
      <c r="J5" s="10">
        <v>1</v>
      </c>
      <c r="K5" s="10">
        <v>1</v>
      </c>
      <c r="L5" s="10"/>
      <c r="M5" s="10"/>
      <c r="N5" s="11">
        <v>8</v>
      </c>
    </row>
    <row r="6" spans="1:14" ht="18.75" customHeight="1">
      <c r="A6" s="38" t="s">
        <v>3</v>
      </c>
      <c r="B6" s="10">
        <v>2</v>
      </c>
      <c r="C6" s="10"/>
      <c r="D6" s="10">
        <v>2</v>
      </c>
      <c r="E6" s="10"/>
      <c r="F6" s="10">
        <v>10</v>
      </c>
      <c r="G6" s="10"/>
      <c r="H6" s="10">
        <v>1</v>
      </c>
      <c r="I6" s="10">
        <v>4</v>
      </c>
      <c r="J6" s="10"/>
      <c r="K6" s="10"/>
      <c r="L6" s="10"/>
      <c r="M6" s="10"/>
      <c r="N6" s="11">
        <v>19</v>
      </c>
    </row>
    <row r="7" spans="1:14" ht="18.75" customHeight="1">
      <c r="A7" s="38" t="s">
        <v>4</v>
      </c>
      <c r="B7" s="10">
        <v>2</v>
      </c>
      <c r="C7" s="10"/>
      <c r="D7" s="10">
        <v>3</v>
      </c>
      <c r="E7" s="10"/>
      <c r="F7" s="10">
        <v>14</v>
      </c>
      <c r="G7" s="10">
        <v>1</v>
      </c>
      <c r="H7" s="10">
        <v>1</v>
      </c>
      <c r="I7" s="10"/>
      <c r="J7" s="10"/>
      <c r="K7" s="10">
        <v>1</v>
      </c>
      <c r="L7" s="10"/>
      <c r="M7" s="10"/>
      <c r="N7" s="11">
        <v>22</v>
      </c>
    </row>
    <row r="8" spans="1:14" ht="18.75" customHeight="1">
      <c r="A8" s="38" t="s">
        <v>5</v>
      </c>
      <c r="B8" s="10"/>
      <c r="C8" s="10"/>
      <c r="D8" s="10">
        <v>1</v>
      </c>
      <c r="E8" s="10"/>
      <c r="F8" s="10">
        <v>1</v>
      </c>
      <c r="G8" s="10"/>
      <c r="H8" s="10"/>
      <c r="I8" s="10"/>
      <c r="J8" s="10"/>
      <c r="K8" s="10">
        <v>1</v>
      </c>
      <c r="L8" s="10"/>
      <c r="M8" s="10"/>
      <c r="N8" s="11">
        <v>3</v>
      </c>
    </row>
    <row r="9" spans="1:14" ht="18.75" customHeight="1">
      <c r="A9" s="225" t="s">
        <v>6</v>
      </c>
      <c r="B9" s="10">
        <v>1</v>
      </c>
      <c r="C9" s="10"/>
      <c r="D9" s="10">
        <v>2</v>
      </c>
      <c r="E9" s="10"/>
      <c r="F9" s="10">
        <v>11</v>
      </c>
      <c r="G9" s="10"/>
      <c r="H9" s="10">
        <v>1</v>
      </c>
      <c r="I9" s="10">
        <v>7</v>
      </c>
      <c r="J9" s="10"/>
      <c r="K9" s="10"/>
      <c r="L9" s="10"/>
      <c r="M9" s="10"/>
      <c r="N9" s="11">
        <v>22</v>
      </c>
    </row>
    <row r="10" spans="1:14" ht="18.75" customHeight="1">
      <c r="A10" s="38" t="s">
        <v>8</v>
      </c>
      <c r="B10" s="10">
        <v>4</v>
      </c>
      <c r="C10" s="10">
        <v>1</v>
      </c>
      <c r="D10" s="10">
        <v>4</v>
      </c>
      <c r="E10" s="10">
        <v>1</v>
      </c>
      <c r="F10" s="10">
        <v>6</v>
      </c>
      <c r="G10" s="10"/>
      <c r="H10" s="10"/>
      <c r="I10" s="10"/>
      <c r="J10" s="10"/>
      <c r="K10" s="10">
        <v>7</v>
      </c>
      <c r="L10" s="10">
        <v>2</v>
      </c>
      <c r="M10" s="10">
        <v>1</v>
      </c>
      <c r="N10" s="11">
        <v>26</v>
      </c>
    </row>
    <row r="11" spans="1:14" ht="18.75" customHeight="1">
      <c r="A11" s="38" t="s">
        <v>9</v>
      </c>
      <c r="B11" s="10"/>
      <c r="C11" s="10"/>
      <c r="D11" s="10">
        <v>1</v>
      </c>
      <c r="E11" s="10"/>
      <c r="F11" s="10">
        <v>1</v>
      </c>
      <c r="G11" s="10"/>
      <c r="H11" s="10"/>
      <c r="I11" s="10"/>
      <c r="J11" s="10"/>
      <c r="K11" s="10"/>
      <c r="L11" s="10"/>
      <c r="M11" s="10"/>
      <c r="N11" s="11">
        <v>2</v>
      </c>
    </row>
    <row r="12" spans="1:14" ht="18.75" customHeight="1">
      <c r="A12" s="38" t="s">
        <v>10</v>
      </c>
      <c r="B12" s="10">
        <v>1</v>
      </c>
      <c r="C12" s="10"/>
      <c r="D12" s="10">
        <v>2</v>
      </c>
      <c r="E12" s="10"/>
      <c r="F12" s="10">
        <v>25</v>
      </c>
      <c r="G12" s="10"/>
      <c r="H12" s="10">
        <v>1</v>
      </c>
      <c r="I12" s="10">
        <v>18</v>
      </c>
      <c r="J12" s="10"/>
      <c r="K12" s="10"/>
      <c r="L12" s="10">
        <v>1</v>
      </c>
      <c r="M12" s="10">
        <v>1</v>
      </c>
      <c r="N12" s="11">
        <v>49</v>
      </c>
    </row>
    <row r="13" spans="1:14" ht="18.75" customHeight="1">
      <c r="A13" s="38" t="s">
        <v>11</v>
      </c>
      <c r="B13" s="10">
        <v>1</v>
      </c>
      <c r="C13" s="10"/>
      <c r="D13" s="10">
        <v>1</v>
      </c>
      <c r="E13" s="10"/>
      <c r="F13" s="10">
        <v>14</v>
      </c>
      <c r="G13" s="10"/>
      <c r="H13" s="10"/>
      <c r="I13" s="10">
        <v>16</v>
      </c>
      <c r="J13" s="10"/>
      <c r="K13" s="10">
        <v>2</v>
      </c>
      <c r="L13" s="10"/>
      <c r="M13" s="10">
        <v>3</v>
      </c>
      <c r="N13" s="11">
        <v>37</v>
      </c>
    </row>
    <row r="14" spans="1:14" ht="18.75" customHeight="1">
      <c r="A14" s="38" t="s">
        <v>12</v>
      </c>
      <c r="B14" s="10">
        <v>1</v>
      </c>
      <c r="C14" s="10"/>
      <c r="D14" s="10">
        <v>2</v>
      </c>
      <c r="E14" s="10"/>
      <c r="F14" s="10">
        <v>4</v>
      </c>
      <c r="G14" s="10"/>
      <c r="H14" s="10"/>
      <c r="I14" s="10">
        <v>17</v>
      </c>
      <c r="J14" s="10"/>
      <c r="K14" s="10"/>
      <c r="L14" s="10"/>
      <c r="M14" s="10"/>
      <c r="N14" s="11">
        <v>24</v>
      </c>
    </row>
    <row r="15" spans="1:14" ht="26.25" customHeight="1">
      <c r="A15" s="225" t="s">
        <v>13</v>
      </c>
      <c r="B15" s="10">
        <v>2</v>
      </c>
      <c r="C15" s="10"/>
      <c r="D15" s="10">
        <v>1</v>
      </c>
      <c r="E15" s="10"/>
      <c r="F15" s="10">
        <v>7</v>
      </c>
      <c r="G15" s="10">
        <v>1</v>
      </c>
      <c r="H15" s="10"/>
      <c r="I15" s="10"/>
      <c r="J15" s="10"/>
      <c r="K15" s="10"/>
      <c r="L15" s="10"/>
      <c r="M15" s="10"/>
      <c r="N15" s="11">
        <v>11</v>
      </c>
    </row>
    <row r="16" spans="1:14" ht="18.75" customHeight="1">
      <c r="A16" s="38" t="s">
        <v>14</v>
      </c>
      <c r="B16" s="10">
        <v>1</v>
      </c>
      <c r="C16" s="10"/>
      <c r="D16" s="10">
        <v>1</v>
      </c>
      <c r="E16" s="10"/>
      <c r="F16" s="10">
        <v>7</v>
      </c>
      <c r="G16" s="10"/>
      <c r="H16" s="10"/>
      <c r="I16" s="10">
        <v>2</v>
      </c>
      <c r="J16" s="10"/>
      <c r="K16" s="10">
        <v>1</v>
      </c>
      <c r="L16" s="10"/>
      <c r="M16" s="10">
        <v>1</v>
      </c>
      <c r="N16" s="11">
        <v>13</v>
      </c>
    </row>
    <row r="17" spans="1:14" ht="18.75" customHeight="1">
      <c r="A17" s="38" t="s">
        <v>15</v>
      </c>
      <c r="B17" s="10">
        <v>1</v>
      </c>
      <c r="C17" s="10"/>
      <c r="D17" s="10">
        <v>1</v>
      </c>
      <c r="E17" s="10"/>
      <c r="F17" s="10">
        <v>25</v>
      </c>
      <c r="G17" s="10"/>
      <c r="H17" s="10">
        <v>1</v>
      </c>
      <c r="I17" s="10">
        <v>8</v>
      </c>
      <c r="J17" s="10"/>
      <c r="K17" s="10">
        <v>4</v>
      </c>
      <c r="L17" s="10"/>
      <c r="M17" s="10">
        <v>11</v>
      </c>
      <c r="N17" s="11">
        <v>51</v>
      </c>
    </row>
    <row r="18" spans="1:14" ht="18.75" customHeight="1">
      <c r="A18" s="38" t="s">
        <v>16</v>
      </c>
      <c r="B18" s="10">
        <v>1</v>
      </c>
      <c r="C18" s="10"/>
      <c r="D18" s="10">
        <v>3</v>
      </c>
      <c r="E18" s="10"/>
      <c r="F18" s="10">
        <v>12</v>
      </c>
      <c r="G18" s="10"/>
      <c r="H18" s="10"/>
      <c r="I18" s="10"/>
      <c r="J18" s="10"/>
      <c r="K18" s="10">
        <v>2</v>
      </c>
      <c r="L18" s="10"/>
      <c r="M18" s="10"/>
      <c r="N18" s="11">
        <v>18</v>
      </c>
    </row>
    <row r="19" spans="1:14" ht="18.75" customHeight="1">
      <c r="A19" s="38" t="s">
        <v>17</v>
      </c>
      <c r="B19" s="10">
        <v>2</v>
      </c>
      <c r="C19" s="10"/>
      <c r="D19" s="10">
        <v>7</v>
      </c>
      <c r="E19" s="10"/>
      <c r="F19" s="10">
        <v>17</v>
      </c>
      <c r="G19" s="10"/>
      <c r="H19" s="10">
        <v>1</v>
      </c>
      <c r="I19" s="10">
        <v>13</v>
      </c>
      <c r="J19" s="10"/>
      <c r="K19" s="10">
        <v>1</v>
      </c>
      <c r="L19" s="10"/>
      <c r="M19" s="10"/>
      <c r="N19" s="11">
        <v>41</v>
      </c>
    </row>
    <row r="20" spans="1:14" ht="18.75" customHeight="1">
      <c r="A20" s="38" t="s">
        <v>18</v>
      </c>
      <c r="B20" s="10">
        <v>1</v>
      </c>
      <c r="C20" s="10"/>
      <c r="D20" s="10">
        <v>3</v>
      </c>
      <c r="E20" s="10"/>
      <c r="F20" s="10">
        <v>19</v>
      </c>
      <c r="G20" s="10"/>
      <c r="H20" s="10">
        <v>1</v>
      </c>
      <c r="I20" s="10"/>
      <c r="J20" s="10"/>
      <c r="K20" s="10">
        <v>7</v>
      </c>
      <c r="L20" s="10">
        <v>2</v>
      </c>
      <c r="M20" s="10">
        <v>12</v>
      </c>
      <c r="N20" s="11">
        <v>45</v>
      </c>
    </row>
    <row r="21" spans="1:14" ht="18.75" customHeight="1">
      <c r="A21" s="38" t="s">
        <v>19</v>
      </c>
      <c r="B21" s="10">
        <v>2</v>
      </c>
      <c r="C21" s="10"/>
      <c r="D21" s="10">
        <v>1</v>
      </c>
      <c r="E21" s="10"/>
      <c r="F21" s="10"/>
      <c r="G21" s="10"/>
      <c r="H21" s="10"/>
      <c r="I21" s="10"/>
      <c r="J21" s="10"/>
      <c r="K21" s="10"/>
      <c r="L21" s="10"/>
      <c r="M21" s="10"/>
      <c r="N21" s="11">
        <v>3</v>
      </c>
    </row>
    <row r="22" spans="1:14" ht="18.75" customHeight="1">
      <c r="A22" s="38" t="s">
        <v>20</v>
      </c>
      <c r="B22" s="10">
        <v>1</v>
      </c>
      <c r="C22" s="10"/>
      <c r="D22" s="10">
        <v>1</v>
      </c>
      <c r="E22" s="10"/>
      <c r="F22" s="10"/>
      <c r="G22" s="10"/>
      <c r="H22" s="10"/>
      <c r="I22" s="10">
        <v>8</v>
      </c>
      <c r="J22" s="10"/>
      <c r="K22" s="10"/>
      <c r="L22" s="10"/>
      <c r="M22" s="10"/>
      <c r="N22" s="11">
        <v>10</v>
      </c>
    </row>
    <row r="23" spans="1:14" ht="18.75" customHeight="1">
      <c r="A23" s="38" t="s">
        <v>21</v>
      </c>
      <c r="B23" s="10">
        <v>1</v>
      </c>
      <c r="C23" s="10"/>
      <c r="D23" s="10">
        <v>1</v>
      </c>
      <c r="E23" s="10"/>
      <c r="F23" s="10"/>
      <c r="G23" s="10"/>
      <c r="H23" s="10"/>
      <c r="I23" s="10">
        <v>1</v>
      </c>
      <c r="J23" s="10"/>
      <c r="K23" s="10"/>
      <c r="L23" s="10"/>
      <c r="M23" s="10"/>
      <c r="N23" s="11">
        <v>3</v>
      </c>
    </row>
    <row r="24" spans="1:14" ht="18.75" customHeight="1">
      <c r="A24" s="38" t="s">
        <v>22</v>
      </c>
      <c r="B24" s="10">
        <v>1</v>
      </c>
      <c r="C24" s="10"/>
      <c r="D24" s="10">
        <v>1</v>
      </c>
      <c r="E24" s="10"/>
      <c r="F24" s="10"/>
      <c r="G24" s="10"/>
      <c r="H24" s="10"/>
      <c r="I24" s="10">
        <v>2</v>
      </c>
      <c r="J24" s="10"/>
      <c r="K24" s="10"/>
      <c r="L24" s="10"/>
      <c r="M24" s="10"/>
      <c r="N24" s="11">
        <v>4</v>
      </c>
    </row>
    <row r="25" spans="1:14" ht="18.75" customHeight="1">
      <c r="A25" s="38" t="s">
        <v>23</v>
      </c>
      <c r="B25" s="10">
        <v>1</v>
      </c>
      <c r="C25" s="10"/>
      <c r="D25" s="10">
        <v>3</v>
      </c>
      <c r="E25" s="10"/>
      <c r="F25" s="10">
        <v>12</v>
      </c>
      <c r="G25" s="10"/>
      <c r="H25" s="10"/>
      <c r="I25" s="10">
        <v>3</v>
      </c>
      <c r="J25" s="10"/>
      <c r="K25" s="10"/>
      <c r="L25" s="10"/>
      <c r="M25" s="10">
        <v>2</v>
      </c>
      <c r="N25" s="11">
        <v>21</v>
      </c>
    </row>
    <row r="26" spans="1:14" ht="18.75" customHeight="1">
      <c r="A26" s="38" t="s">
        <v>24</v>
      </c>
      <c r="B26" s="10">
        <v>1</v>
      </c>
      <c r="C26" s="10"/>
      <c r="D26" s="10">
        <v>2</v>
      </c>
      <c r="E26" s="10"/>
      <c r="F26" s="10"/>
      <c r="G26" s="10"/>
      <c r="H26" s="10"/>
      <c r="I26" s="10"/>
      <c r="J26" s="10"/>
      <c r="K26" s="10"/>
      <c r="L26" s="10"/>
      <c r="M26" s="10">
        <v>1</v>
      </c>
      <c r="N26" s="11">
        <v>4</v>
      </c>
    </row>
    <row r="27" spans="1:14" ht="18.75" customHeight="1">
      <c r="A27" s="38" t="s">
        <v>25</v>
      </c>
      <c r="B27" s="10">
        <v>1</v>
      </c>
      <c r="C27" s="10"/>
      <c r="D27" s="10">
        <v>4</v>
      </c>
      <c r="E27" s="10"/>
      <c r="F27" s="10">
        <v>8</v>
      </c>
      <c r="G27" s="10"/>
      <c r="H27" s="10"/>
      <c r="I27" s="10">
        <v>9</v>
      </c>
      <c r="J27" s="10"/>
      <c r="K27" s="10">
        <v>1</v>
      </c>
      <c r="L27" s="10"/>
      <c r="M27" s="10">
        <v>1</v>
      </c>
      <c r="N27" s="11">
        <v>24</v>
      </c>
    </row>
    <row r="28" spans="1:14" ht="18.75" customHeight="1">
      <c r="A28" s="38" t="s">
        <v>26</v>
      </c>
      <c r="B28" s="10">
        <v>1</v>
      </c>
      <c r="C28" s="10"/>
      <c r="D28" s="10">
        <v>3</v>
      </c>
      <c r="E28" s="10"/>
      <c r="F28" s="10">
        <v>19</v>
      </c>
      <c r="G28" s="10"/>
      <c r="H28" s="10">
        <v>1</v>
      </c>
      <c r="I28" s="10">
        <v>32</v>
      </c>
      <c r="J28" s="10"/>
      <c r="K28" s="10"/>
      <c r="L28" s="10"/>
      <c r="M28" s="10">
        <v>8</v>
      </c>
      <c r="N28" s="11">
        <v>64</v>
      </c>
    </row>
    <row r="29" spans="1:14" ht="18.75" customHeight="1">
      <c r="A29" s="38" t="s">
        <v>27</v>
      </c>
      <c r="B29" s="10">
        <v>1</v>
      </c>
      <c r="C29" s="10"/>
      <c r="D29" s="10">
        <v>1</v>
      </c>
      <c r="E29" s="10"/>
      <c r="F29" s="10"/>
      <c r="G29" s="10"/>
      <c r="H29" s="10"/>
      <c r="I29" s="10">
        <v>5</v>
      </c>
      <c r="J29" s="10"/>
      <c r="K29" s="10"/>
      <c r="L29" s="10"/>
      <c r="M29" s="10"/>
      <c r="N29" s="11">
        <v>7</v>
      </c>
    </row>
    <row r="30" spans="1:14" ht="18.75" customHeight="1">
      <c r="A30" s="38" t="s">
        <v>28</v>
      </c>
      <c r="B30" s="10">
        <v>2</v>
      </c>
      <c r="C30" s="10"/>
      <c r="D30" s="10">
        <v>6</v>
      </c>
      <c r="E30" s="10">
        <v>1</v>
      </c>
      <c r="F30" s="10">
        <v>20</v>
      </c>
      <c r="G30" s="10"/>
      <c r="H30" s="10">
        <v>1</v>
      </c>
      <c r="I30" s="10"/>
      <c r="J30" s="10"/>
      <c r="K30" s="10"/>
      <c r="L30" s="10">
        <v>2</v>
      </c>
      <c r="M30" s="10">
        <v>26</v>
      </c>
      <c r="N30" s="11">
        <v>58</v>
      </c>
    </row>
    <row r="31" spans="1:14" ht="18.75" customHeight="1">
      <c r="A31" s="38" t="s">
        <v>29</v>
      </c>
      <c r="B31" s="10">
        <v>3</v>
      </c>
      <c r="C31" s="10"/>
      <c r="D31" s="10">
        <v>2</v>
      </c>
      <c r="E31" s="10"/>
      <c r="F31" s="10">
        <v>11</v>
      </c>
      <c r="G31" s="10">
        <v>1</v>
      </c>
      <c r="H31" s="10">
        <v>1</v>
      </c>
      <c r="I31" s="10"/>
      <c r="J31" s="10"/>
      <c r="K31" s="10"/>
      <c r="L31" s="10"/>
      <c r="M31" s="10">
        <v>2</v>
      </c>
      <c r="N31" s="11">
        <v>20</v>
      </c>
    </row>
    <row r="32" spans="1:14" ht="18.75" customHeight="1">
      <c r="A32" s="38" t="s">
        <v>30</v>
      </c>
      <c r="B32" s="10">
        <v>1</v>
      </c>
      <c r="C32" s="10"/>
      <c r="D32" s="10">
        <v>1</v>
      </c>
      <c r="E32" s="10"/>
      <c r="F32" s="10"/>
      <c r="G32" s="10"/>
      <c r="H32" s="10"/>
      <c r="I32" s="10">
        <v>1</v>
      </c>
      <c r="J32" s="10"/>
      <c r="K32" s="10"/>
      <c r="L32" s="10"/>
      <c r="M32" s="10"/>
      <c r="N32" s="11">
        <v>3</v>
      </c>
    </row>
    <row r="33" spans="1:14" ht="18.75" customHeight="1">
      <c r="A33" s="38" t="s">
        <v>31</v>
      </c>
      <c r="B33" s="10">
        <v>4</v>
      </c>
      <c r="C33" s="10"/>
      <c r="D33" s="10">
        <v>5</v>
      </c>
      <c r="E33" s="10"/>
      <c r="F33" s="10">
        <v>23</v>
      </c>
      <c r="G33" s="10">
        <v>1</v>
      </c>
      <c r="H33" s="10">
        <v>1</v>
      </c>
      <c r="I33" s="10">
        <v>20</v>
      </c>
      <c r="J33" s="10"/>
      <c r="K33" s="10">
        <v>2</v>
      </c>
      <c r="L33" s="10">
        <v>3</v>
      </c>
      <c r="M33" s="10">
        <v>4</v>
      </c>
      <c r="N33" s="11">
        <v>63</v>
      </c>
    </row>
    <row r="34" spans="1:14" ht="18.75" customHeight="1">
      <c r="A34" s="225" t="s">
        <v>32</v>
      </c>
      <c r="B34" s="10">
        <v>1</v>
      </c>
      <c r="C34" s="10"/>
      <c r="D34" s="10">
        <v>3</v>
      </c>
      <c r="E34" s="10"/>
      <c r="F34" s="10">
        <v>8</v>
      </c>
      <c r="G34" s="10"/>
      <c r="H34" s="10">
        <v>1</v>
      </c>
      <c r="I34" s="10">
        <v>10</v>
      </c>
      <c r="J34" s="10"/>
      <c r="K34" s="10">
        <v>1</v>
      </c>
      <c r="L34" s="10">
        <v>1</v>
      </c>
      <c r="M34" s="10">
        <v>1</v>
      </c>
      <c r="N34" s="11">
        <v>26</v>
      </c>
    </row>
    <row r="35" spans="1:14" ht="18.75" customHeight="1">
      <c r="A35" s="38" t="s">
        <v>33</v>
      </c>
      <c r="B35" s="10">
        <v>1</v>
      </c>
      <c r="C35" s="10"/>
      <c r="D35" s="10">
        <v>5</v>
      </c>
      <c r="E35" s="10"/>
      <c r="F35" s="10">
        <v>22</v>
      </c>
      <c r="G35" s="10"/>
      <c r="H35" s="10">
        <v>1</v>
      </c>
      <c r="I35" s="10">
        <v>1</v>
      </c>
      <c r="J35" s="10"/>
      <c r="K35" s="10"/>
      <c r="L35" s="10"/>
      <c r="M35" s="10">
        <v>1</v>
      </c>
      <c r="N35" s="11">
        <v>31</v>
      </c>
    </row>
    <row r="36" spans="1:14" ht="18.75" customHeight="1">
      <c r="A36" s="13" t="s">
        <v>39</v>
      </c>
      <c r="B36" s="11">
        <v>43</v>
      </c>
      <c r="C36" s="11">
        <v>1</v>
      </c>
      <c r="D36" s="11">
        <v>75</v>
      </c>
      <c r="E36" s="11">
        <v>3</v>
      </c>
      <c r="F36" s="11">
        <v>316</v>
      </c>
      <c r="G36" s="11">
        <v>5</v>
      </c>
      <c r="H36" s="11">
        <v>13</v>
      </c>
      <c r="I36" s="11">
        <v>181</v>
      </c>
      <c r="J36" s="11">
        <v>1</v>
      </c>
      <c r="K36" s="11">
        <v>32</v>
      </c>
      <c r="L36" s="11">
        <v>11</v>
      </c>
      <c r="M36" s="11">
        <v>79</v>
      </c>
      <c r="N36" s="11">
        <v>760</v>
      </c>
    </row>
    <row r="37" spans="1:14">
      <c r="A37" s="509" t="s">
        <v>40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</row>
  </sheetData>
  <mergeCells count="1">
    <mergeCell ref="A37:N37"/>
  </mergeCells>
  <pageMargins left="0.41" right="0.25" top="0.75" bottom="0.75" header="0.3" footer="0.3"/>
  <pageSetup paperSize="9" scale="95" orientation="portrait" horizontalDpi="4294967294" verticalDpi="4294967294" r:id="rId1"/>
  <headerFooter>
    <oddFooter>&amp;L&amp;"Arial,Italic"&amp;9AISHE 2014-15&amp;CT-&amp;N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AE41"/>
  <sheetViews>
    <sheetView view="pageBreakPreview" zoomScaleSheetLayoutView="100" workbookViewId="0">
      <pane xSplit="2" ySplit="4" topLeftCell="Q38" activePane="bottomRight" state="frozen"/>
      <selection activeCell="E12" sqref="E12"/>
      <selection pane="topRight" activeCell="E12" sqref="E12"/>
      <selection pane="bottomLeft" activeCell="E12" sqref="E12"/>
      <selection pane="bottomRight" activeCell="AF1" sqref="AF1:AG1048576"/>
    </sheetView>
  </sheetViews>
  <sheetFormatPr defaultRowHeight="15.75"/>
  <cols>
    <col min="1" max="1" width="6.28515625" style="49" customWidth="1"/>
    <col min="2" max="2" width="21.140625" style="49" customWidth="1"/>
    <col min="3" max="3" width="7.28515625" style="505" customWidth="1"/>
    <col min="4" max="4" width="9.7109375" style="49" customWidth="1"/>
    <col min="5" max="5" width="6.5703125" style="49" customWidth="1"/>
    <col min="6" max="6" width="7.85546875" style="49" customWidth="1"/>
    <col min="7" max="7" width="8.42578125" style="49" customWidth="1"/>
    <col min="8" max="8" width="6.5703125" style="49" customWidth="1"/>
    <col min="9" max="9" width="7.140625" style="49" customWidth="1"/>
    <col min="10" max="10" width="6.42578125" style="49" customWidth="1"/>
    <col min="11" max="11" width="8.140625" style="49" customWidth="1"/>
    <col min="12" max="12" width="9" style="49" customWidth="1"/>
    <col min="13" max="13" width="9.85546875" style="49" customWidth="1"/>
    <col min="14" max="14" width="10.7109375" style="49" customWidth="1"/>
    <col min="15" max="15" width="11.5703125" style="49" customWidth="1"/>
    <col min="16" max="16" width="10.28515625" style="49" customWidth="1"/>
    <col min="17" max="17" width="7.85546875" style="49" customWidth="1"/>
    <col min="18" max="19" width="8.42578125" style="49" customWidth="1"/>
    <col min="20" max="20" width="7.7109375" style="49" customWidth="1"/>
    <col min="21" max="22" width="8.42578125" style="49" customWidth="1"/>
    <col min="23" max="23" width="8" style="49" customWidth="1"/>
    <col min="24" max="25" width="8.42578125" style="49" customWidth="1"/>
    <col min="26" max="26" width="6.85546875" style="49" customWidth="1"/>
    <col min="27" max="28" width="8.42578125" style="49" customWidth="1"/>
    <col min="29" max="30" width="10.7109375" style="49" customWidth="1"/>
    <col min="31" max="31" width="10.42578125" style="49" customWidth="1"/>
    <col min="32" max="16384" width="9.140625" style="49"/>
  </cols>
  <sheetData>
    <row r="1" spans="1:31" s="172" customFormat="1" ht="20.25" customHeight="1">
      <c r="B1" s="480" t="s">
        <v>111</v>
      </c>
      <c r="C1" s="501" t="s">
        <v>112</v>
      </c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546" t="s">
        <v>112</v>
      </c>
      <c r="O1" s="546"/>
      <c r="P1" s="546"/>
      <c r="Q1" s="546"/>
      <c r="R1" s="546"/>
      <c r="S1" s="546"/>
      <c r="T1" s="546"/>
      <c r="U1" s="546"/>
      <c r="V1" s="546"/>
      <c r="W1" s="546" t="s">
        <v>112</v>
      </c>
      <c r="X1" s="546"/>
      <c r="Y1" s="546"/>
      <c r="Z1" s="546"/>
      <c r="AA1" s="546"/>
      <c r="AB1" s="546"/>
      <c r="AC1" s="546"/>
      <c r="AD1" s="546"/>
      <c r="AE1" s="546"/>
    </row>
    <row r="2" spans="1:31" s="189" customFormat="1" ht="30.75" customHeight="1">
      <c r="A2" s="543" t="s">
        <v>94</v>
      </c>
      <c r="B2" s="545" t="s">
        <v>36</v>
      </c>
      <c r="C2" s="539" t="s">
        <v>113</v>
      </c>
      <c r="D2" s="541"/>
      <c r="E2" s="539" t="s">
        <v>95</v>
      </c>
      <c r="F2" s="540"/>
      <c r="G2" s="541"/>
      <c r="H2" s="539" t="s">
        <v>96</v>
      </c>
      <c r="I2" s="540"/>
      <c r="J2" s="541"/>
      <c r="K2" s="539" t="s">
        <v>97</v>
      </c>
      <c r="L2" s="540"/>
      <c r="M2" s="541"/>
      <c r="N2" s="539" t="s">
        <v>98</v>
      </c>
      <c r="O2" s="540"/>
      <c r="P2" s="541"/>
      <c r="Q2" s="539" t="s">
        <v>99</v>
      </c>
      <c r="R2" s="540"/>
      <c r="S2" s="541"/>
      <c r="T2" s="539" t="s">
        <v>100</v>
      </c>
      <c r="U2" s="540"/>
      <c r="V2" s="541"/>
      <c r="W2" s="539" t="s">
        <v>101</v>
      </c>
      <c r="X2" s="540"/>
      <c r="Y2" s="541"/>
      <c r="Z2" s="539" t="s">
        <v>102</v>
      </c>
      <c r="AA2" s="540"/>
      <c r="AB2" s="541"/>
      <c r="AC2" s="539" t="s">
        <v>38</v>
      </c>
      <c r="AD2" s="540"/>
      <c r="AE2" s="541"/>
    </row>
    <row r="3" spans="1:31" s="193" customFormat="1" ht="22.5" customHeight="1">
      <c r="A3" s="544"/>
      <c r="B3" s="545"/>
      <c r="C3" s="497" t="s">
        <v>90</v>
      </c>
      <c r="D3" s="272" t="s">
        <v>114</v>
      </c>
      <c r="E3" s="192" t="s">
        <v>103</v>
      </c>
      <c r="F3" s="192" t="s">
        <v>104</v>
      </c>
      <c r="G3" s="192" t="s">
        <v>90</v>
      </c>
      <c r="H3" s="192" t="s">
        <v>103</v>
      </c>
      <c r="I3" s="192" t="s">
        <v>104</v>
      </c>
      <c r="J3" s="192" t="s">
        <v>90</v>
      </c>
      <c r="K3" s="192" t="s">
        <v>103</v>
      </c>
      <c r="L3" s="192" t="s">
        <v>104</v>
      </c>
      <c r="M3" s="192" t="s">
        <v>90</v>
      </c>
      <c r="N3" s="192" t="s">
        <v>103</v>
      </c>
      <c r="O3" s="192" t="s">
        <v>104</v>
      </c>
      <c r="P3" s="192" t="s">
        <v>90</v>
      </c>
      <c r="Q3" s="192" t="s">
        <v>103</v>
      </c>
      <c r="R3" s="192" t="s">
        <v>104</v>
      </c>
      <c r="S3" s="192" t="s">
        <v>90</v>
      </c>
      <c r="T3" s="192" t="s">
        <v>103</v>
      </c>
      <c r="U3" s="192" t="s">
        <v>104</v>
      </c>
      <c r="V3" s="192" t="s">
        <v>90</v>
      </c>
      <c r="W3" s="192" t="s">
        <v>103</v>
      </c>
      <c r="X3" s="192" t="s">
        <v>104</v>
      </c>
      <c r="Y3" s="192" t="s">
        <v>90</v>
      </c>
      <c r="Z3" s="192" t="s">
        <v>103</v>
      </c>
      <c r="AA3" s="192" t="s">
        <v>104</v>
      </c>
      <c r="AB3" s="192" t="s">
        <v>90</v>
      </c>
      <c r="AC3" s="192" t="s">
        <v>103</v>
      </c>
      <c r="AD3" s="192" t="s">
        <v>104</v>
      </c>
      <c r="AE3" s="192" t="s">
        <v>90</v>
      </c>
    </row>
    <row r="4" spans="1:31" s="41" customFormat="1" ht="15" customHeight="1">
      <c r="A4" s="36">
        <v>1</v>
      </c>
      <c r="B4" s="36">
        <v>2</v>
      </c>
      <c r="C4" s="502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6">
        <v>18</v>
      </c>
      <c r="S4" s="36">
        <v>19</v>
      </c>
      <c r="T4" s="36">
        <v>20</v>
      </c>
      <c r="U4" s="36">
        <v>21</v>
      </c>
      <c r="V4" s="36">
        <v>22</v>
      </c>
      <c r="W4" s="36">
        <v>23</v>
      </c>
      <c r="X4" s="36">
        <v>24</v>
      </c>
      <c r="Y4" s="36">
        <v>25</v>
      </c>
      <c r="Z4" s="36">
        <v>26</v>
      </c>
      <c r="AA4" s="36">
        <v>27</v>
      </c>
      <c r="AB4" s="36">
        <v>28</v>
      </c>
      <c r="AC4" s="36">
        <v>29</v>
      </c>
      <c r="AD4" s="36">
        <v>30</v>
      </c>
      <c r="AE4" s="36">
        <v>31</v>
      </c>
    </row>
    <row r="5" spans="1:31" s="41" customFormat="1" ht="30.75" customHeight="1">
      <c r="A5" s="43">
        <v>1</v>
      </c>
      <c r="B5" s="312" t="s">
        <v>0</v>
      </c>
      <c r="C5" s="503">
        <v>7</v>
      </c>
      <c r="D5" s="313">
        <v>7</v>
      </c>
      <c r="E5" s="314">
        <v>11</v>
      </c>
      <c r="F5" s="314">
        <v>4</v>
      </c>
      <c r="G5" s="314">
        <v>15</v>
      </c>
      <c r="H5" s="314">
        <v>0</v>
      </c>
      <c r="I5" s="314">
        <v>0</v>
      </c>
      <c r="J5" s="314">
        <v>0</v>
      </c>
      <c r="K5" s="314">
        <v>114</v>
      </c>
      <c r="L5" s="314">
        <v>208</v>
      </c>
      <c r="M5" s="314">
        <v>322</v>
      </c>
      <c r="N5" s="314">
        <v>2010</v>
      </c>
      <c r="O5" s="314">
        <v>2512</v>
      </c>
      <c r="P5" s="314">
        <v>4522</v>
      </c>
      <c r="Q5" s="314">
        <v>0</v>
      </c>
      <c r="R5" s="314">
        <v>0</v>
      </c>
      <c r="S5" s="314">
        <v>0</v>
      </c>
      <c r="T5" s="314">
        <v>444</v>
      </c>
      <c r="U5" s="314">
        <v>306</v>
      </c>
      <c r="V5" s="314">
        <v>750</v>
      </c>
      <c r="W5" s="314">
        <v>0</v>
      </c>
      <c r="X5" s="314">
        <v>0</v>
      </c>
      <c r="Y5" s="314">
        <v>0</v>
      </c>
      <c r="Z5" s="314">
        <v>30</v>
      </c>
      <c r="AA5" s="314">
        <v>90</v>
      </c>
      <c r="AB5" s="314">
        <v>120</v>
      </c>
      <c r="AC5" s="314">
        <v>2609</v>
      </c>
      <c r="AD5" s="314">
        <v>3120</v>
      </c>
      <c r="AE5" s="314">
        <v>5729</v>
      </c>
    </row>
    <row r="6" spans="1:31" s="41" customFormat="1" ht="21.75" customHeight="1">
      <c r="A6" s="43">
        <v>2</v>
      </c>
      <c r="B6" s="315" t="s">
        <v>1</v>
      </c>
      <c r="C6" s="503">
        <v>2673</v>
      </c>
      <c r="D6" s="313">
        <v>2183</v>
      </c>
      <c r="E6" s="314">
        <v>509</v>
      </c>
      <c r="F6" s="314">
        <v>276</v>
      </c>
      <c r="G6" s="314">
        <v>785</v>
      </c>
      <c r="H6" s="314">
        <v>60</v>
      </c>
      <c r="I6" s="314">
        <v>26</v>
      </c>
      <c r="J6" s="314">
        <v>86</v>
      </c>
      <c r="K6" s="314">
        <v>79460</v>
      </c>
      <c r="L6" s="314">
        <v>51851</v>
      </c>
      <c r="M6" s="314">
        <v>131311</v>
      </c>
      <c r="N6" s="314">
        <v>551784</v>
      </c>
      <c r="O6" s="314">
        <v>423340</v>
      </c>
      <c r="P6" s="314">
        <v>975124</v>
      </c>
      <c r="Q6" s="314">
        <v>121</v>
      </c>
      <c r="R6" s="314">
        <v>139</v>
      </c>
      <c r="S6" s="314">
        <v>260</v>
      </c>
      <c r="T6" s="314">
        <v>11606</v>
      </c>
      <c r="U6" s="314">
        <v>3014</v>
      </c>
      <c r="V6" s="314">
        <v>14620</v>
      </c>
      <c r="W6" s="314">
        <v>351</v>
      </c>
      <c r="X6" s="314">
        <v>355</v>
      </c>
      <c r="Y6" s="314">
        <v>706</v>
      </c>
      <c r="Z6" s="314">
        <v>2124</v>
      </c>
      <c r="AA6" s="314">
        <v>494</v>
      </c>
      <c r="AB6" s="314">
        <v>2618</v>
      </c>
      <c r="AC6" s="314">
        <v>646015</v>
      </c>
      <c r="AD6" s="314">
        <v>479495</v>
      </c>
      <c r="AE6" s="314">
        <v>1125510</v>
      </c>
    </row>
    <row r="7" spans="1:31" s="41" customFormat="1" ht="21.75" customHeight="1">
      <c r="A7" s="43">
        <v>3</v>
      </c>
      <c r="B7" s="315" t="s">
        <v>2</v>
      </c>
      <c r="C7" s="503">
        <v>27</v>
      </c>
      <c r="D7" s="313">
        <v>19</v>
      </c>
      <c r="E7" s="314">
        <v>0</v>
      </c>
      <c r="F7" s="314">
        <v>0</v>
      </c>
      <c r="G7" s="314">
        <v>0</v>
      </c>
      <c r="H7" s="314">
        <v>0</v>
      </c>
      <c r="I7" s="314">
        <v>0</v>
      </c>
      <c r="J7" s="314">
        <v>0</v>
      </c>
      <c r="K7" s="314">
        <v>36</v>
      </c>
      <c r="L7" s="314">
        <v>33</v>
      </c>
      <c r="M7" s="314">
        <v>69</v>
      </c>
      <c r="N7" s="314">
        <v>14695</v>
      </c>
      <c r="O7" s="314">
        <v>14459</v>
      </c>
      <c r="P7" s="314">
        <v>29154</v>
      </c>
      <c r="Q7" s="314">
        <v>0</v>
      </c>
      <c r="R7" s="314">
        <v>0</v>
      </c>
      <c r="S7" s="314">
        <v>0</v>
      </c>
      <c r="T7" s="314">
        <v>0</v>
      </c>
      <c r="U7" s="314">
        <v>0</v>
      </c>
      <c r="V7" s="314">
        <v>0</v>
      </c>
      <c r="W7" s="314">
        <v>0</v>
      </c>
      <c r="X7" s="314">
        <v>0</v>
      </c>
      <c r="Y7" s="314">
        <v>0</v>
      </c>
      <c r="Z7" s="314">
        <v>0</v>
      </c>
      <c r="AA7" s="314">
        <v>0</v>
      </c>
      <c r="AB7" s="314">
        <v>0</v>
      </c>
      <c r="AC7" s="314">
        <v>14731</v>
      </c>
      <c r="AD7" s="314">
        <v>14492</v>
      </c>
      <c r="AE7" s="314">
        <v>29223</v>
      </c>
    </row>
    <row r="8" spans="1:31" s="41" customFormat="1" ht="21.75" customHeight="1">
      <c r="A8" s="43">
        <v>4</v>
      </c>
      <c r="B8" s="315" t="s">
        <v>3</v>
      </c>
      <c r="C8" s="503">
        <v>538</v>
      </c>
      <c r="D8" s="313">
        <v>474</v>
      </c>
      <c r="E8" s="314">
        <v>89</v>
      </c>
      <c r="F8" s="314">
        <v>58</v>
      </c>
      <c r="G8" s="314">
        <v>147</v>
      </c>
      <c r="H8" s="314">
        <v>6</v>
      </c>
      <c r="I8" s="314">
        <v>12</v>
      </c>
      <c r="J8" s="314">
        <v>18</v>
      </c>
      <c r="K8" s="314">
        <v>2693</v>
      </c>
      <c r="L8" s="314">
        <v>3117</v>
      </c>
      <c r="M8" s="314">
        <v>5810</v>
      </c>
      <c r="N8" s="314">
        <v>206987</v>
      </c>
      <c r="O8" s="314">
        <v>211277</v>
      </c>
      <c r="P8" s="314">
        <v>418264</v>
      </c>
      <c r="Q8" s="314">
        <v>338</v>
      </c>
      <c r="R8" s="314">
        <v>351</v>
      </c>
      <c r="S8" s="314">
        <v>689</v>
      </c>
      <c r="T8" s="314">
        <v>361</v>
      </c>
      <c r="U8" s="314">
        <v>207</v>
      </c>
      <c r="V8" s="314">
        <v>568</v>
      </c>
      <c r="W8" s="314">
        <v>1248</v>
      </c>
      <c r="X8" s="314">
        <v>1382</v>
      </c>
      <c r="Y8" s="314">
        <v>2630</v>
      </c>
      <c r="Z8" s="314">
        <v>1015</v>
      </c>
      <c r="AA8" s="314">
        <v>1186</v>
      </c>
      <c r="AB8" s="314">
        <v>2201</v>
      </c>
      <c r="AC8" s="314">
        <v>212737</v>
      </c>
      <c r="AD8" s="314">
        <v>217590</v>
      </c>
      <c r="AE8" s="314">
        <v>430327</v>
      </c>
    </row>
    <row r="9" spans="1:31" s="41" customFormat="1" ht="21.75" customHeight="1">
      <c r="A9" s="43">
        <v>5</v>
      </c>
      <c r="B9" s="315" t="s">
        <v>4</v>
      </c>
      <c r="C9" s="503">
        <v>732</v>
      </c>
      <c r="D9" s="313">
        <v>628</v>
      </c>
      <c r="E9" s="314">
        <v>1</v>
      </c>
      <c r="F9" s="314">
        <v>0</v>
      </c>
      <c r="G9" s="314">
        <v>1</v>
      </c>
      <c r="H9" s="314">
        <v>0</v>
      </c>
      <c r="I9" s="314">
        <v>0</v>
      </c>
      <c r="J9" s="314">
        <v>0</v>
      </c>
      <c r="K9" s="314">
        <v>27915</v>
      </c>
      <c r="L9" s="314">
        <v>21843</v>
      </c>
      <c r="M9" s="314">
        <v>49758</v>
      </c>
      <c r="N9" s="314">
        <v>715282</v>
      </c>
      <c r="O9" s="314">
        <v>539187</v>
      </c>
      <c r="P9" s="314">
        <v>1254469</v>
      </c>
      <c r="Q9" s="314">
        <v>49</v>
      </c>
      <c r="R9" s="314">
        <v>70</v>
      </c>
      <c r="S9" s="314">
        <v>119</v>
      </c>
      <c r="T9" s="314">
        <v>1030</v>
      </c>
      <c r="U9" s="314">
        <v>305</v>
      </c>
      <c r="V9" s="314">
        <v>1335</v>
      </c>
      <c r="W9" s="314">
        <v>310</v>
      </c>
      <c r="X9" s="314">
        <v>221</v>
      </c>
      <c r="Y9" s="314">
        <v>531</v>
      </c>
      <c r="Z9" s="314">
        <v>418</v>
      </c>
      <c r="AA9" s="314">
        <v>102</v>
      </c>
      <c r="AB9" s="314">
        <v>520</v>
      </c>
      <c r="AC9" s="314">
        <v>745005</v>
      </c>
      <c r="AD9" s="314">
        <v>561728</v>
      </c>
      <c r="AE9" s="314">
        <v>1306733</v>
      </c>
    </row>
    <row r="10" spans="1:31" s="41" customFormat="1" ht="21.75" customHeight="1">
      <c r="A10" s="43">
        <v>6</v>
      </c>
      <c r="B10" s="315" t="s">
        <v>5</v>
      </c>
      <c r="C10" s="503">
        <v>27</v>
      </c>
      <c r="D10" s="313">
        <v>25</v>
      </c>
      <c r="E10" s="314">
        <v>0</v>
      </c>
      <c r="F10" s="314">
        <v>0</v>
      </c>
      <c r="G10" s="314">
        <v>0</v>
      </c>
      <c r="H10" s="314">
        <v>0</v>
      </c>
      <c r="I10" s="314">
        <v>0</v>
      </c>
      <c r="J10" s="314">
        <v>0</v>
      </c>
      <c r="K10" s="314">
        <v>1306</v>
      </c>
      <c r="L10" s="314">
        <v>3772</v>
      </c>
      <c r="M10" s="314">
        <v>5078</v>
      </c>
      <c r="N10" s="314">
        <v>15624</v>
      </c>
      <c r="O10" s="314">
        <v>21260</v>
      </c>
      <c r="P10" s="314">
        <v>36884</v>
      </c>
      <c r="Q10" s="314">
        <v>168</v>
      </c>
      <c r="R10" s="314">
        <v>294</v>
      </c>
      <c r="S10" s="314">
        <v>462</v>
      </c>
      <c r="T10" s="314">
        <v>905</v>
      </c>
      <c r="U10" s="314">
        <v>186</v>
      </c>
      <c r="V10" s="314">
        <v>1091</v>
      </c>
      <c r="W10" s="314">
        <v>8</v>
      </c>
      <c r="X10" s="314">
        <v>12</v>
      </c>
      <c r="Y10" s="314">
        <v>20</v>
      </c>
      <c r="Z10" s="314">
        <v>0</v>
      </c>
      <c r="AA10" s="314">
        <v>0</v>
      </c>
      <c r="AB10" s="314">
        <v>0</v>
      </c>
      <c r="AC10" s="314">
        <v>18011</v>
      </c>
      <c r="AD10" s="314">
        <v>25524</v>
      </c>
      <c r="AE10" s="314">
        <v>43535</v>
      </c>
    </row>
    <row r="11" spans="1:31" s="41" customFormat="1" ht="21.75" customHeight="1">
      <c r="A11" s="43">
        <v>7</v>
      </c>
      <c r="B11" s="315" t="s">
        <v>6</v>
      </c>
      <c r="C11" s="503">
        <v>702</v>
      </c>
      <c r="D11" s="313">
        <v>683</v>
      </c>
      <c r="E11" s="314">
        <v>201</v>
      </c>
      <c r="F11" s="314">
        <v>216</v>
      </c>
      <c r="G11" s="314">
        <v>417</v>
      </c>
      <c r="H11" s="314">
        <v>11</v>
      </c>
      <c r="I11" s="314">
        <v>28</v>
      </c>
      <c r="J11" s="314">
        <v>39</v>
      </c>
      <c r="K11" s="314">
        <v>13473</v>
      </c>
      <c r="L11" s="314">
        <v>18372</v>
      </c>
      <c r="M11" s="314">
        <v>31845</v>
      </c>
      <c r="N11" s="314">
        <v>141281</v>
      </c>
      <c r="O11" s="314">
        <v>146368</v>
      </c>
      <c r="P11" s="314">
        <v>287649</v>
      </c>
      <c r="Q11" s="314">
        <v>2485</v>
      </c>
      <c r="R11" s="314">
        <v>2665</v>
      </c>
      <c r="S11" s="314">
        <v>5150</v>
      </c>
      <c r="T11" s="314">
        <v>14935</v>
      </c>
      <c r="U11" s="314">
        <v>8029</v>
      </c>
      <c r="V11" s="314">
        <v>22964</v>
      </c>
      <c r="W11" s="314">
        <v>144</v>
      </c>
      <c r="X11" s="314">
        <v>331</v>
      </c>
      <c r="Y11" s="314">
        <v>475</v>
      </c>
      <c r="Z11" s="314">
        <v>40</v>
      </c>
      <c r="AA11" s="314">
        <v>102</v>
      </c>
      <c r="AB11" s="314">
        <v>142</v>
      </c>
      <c r="AC11" s="314">
        <v>172570</v>
      </c>
      <c r="AD11" s="314">
        <v>176111</v>
      </c>
      <c r="AE11" s="314">
        <v>348681</v>
      </c>
    </row>
    <row r="12" spans="1:31" s="41" customFormat="1" ht="21.75" customHeight="1">
      <c r="A12" s="43">
        <v>8</v>
      </c>
      <c r="B12" s="315" t="s">
        <v>7</v>
      </c>
      <c r="C12" s="503">
        <v>9</v>
      </c>
      <c r="D12" s="313">
        <v>7</v>
      </c>
      <c r="E12" s="314">
        <v>0</v>
      </c>
      <c r="F12" s="314">
        <v>0</v>
      </c>
      <c r="G12" s="314">
        <v>0</v>
      </c>
      <c r="H12" s="314">
        <v>0</v>
      </c>
      <c r="I12" s="314">
        <v>0</v>
      </c>
      <c r="J12" s="314">
        <v>0</v>
      </c>
      <c r="K12" s="314">
        <v>71</v>
      </c>
      <c r="L12" s="314">
        <v>122</v>
      </c>
      <c r="M12" s="314">
        <v>193</v>
      </c>
      <c r="N12" s="314">
        <v>1996</v>
      </c>
      <c r="O12" s="314">
        <v>1837</v>
      </c>
      <c r="P12" s="314">
        <v>3833</v>
      </c>
      <c r="Q12" s="314">
        <v>0</v>
      </c>
      <c r="R12" s="314">
        <v>0</v>
      </c>
      <c r="S12" s="314">
        <v>0</v>
      </c>
      <c r="T12" s="314">
        <v>549</v>
      </c>
      <c r="U12" s="314">
        <v>62</v>
      </c>
      <c r="V12" s="314">
        <v>611</v>
      </c>
      <c r="W12" s="314">
        <v>0</v>
      </c>
      <c r="X12" s="314">
        <v>0</v>
      </c>
      <c r="Y12" s="314">
        <v>0</v>
      </c>
      <c r="Z12" s="314">
        <v>0</v>
      </c>
      <c r="AA12" s="314">
        <v>0</v>
      </c>
      <c r="AB12" s="314">
        <v>0</v>
      </c>
      <c r="AC12" s="314">
        <v>2616</v>
      </c>
      <c r="AD12" s="314">
        <v>2021</v>
      </c>
      <c r="AE12" s="314">
        <v>4637</v>
      </c>
    </row>
    <row r="13" spans="1:31" s="41" customFormat="1" ht="21.75" customHeight="1">
      <c r="A13" s="43">
        <v>9</v>
      </c>
      <c r="B13" s="315" t="s">
        <v>68</v>
      </c>
      <c r="C13" s="503">
        <v>8</v>
      </c>
      <c r="D13" s="313">
        <v>8</v>
      </c>
      <c r="E13" s="314">
        <v>0</v>
      </c>
      <c r="F13" s="314">
        <v>0</v>
      </c>
      <c r="G13" s="314">
        <v>0</v>
      </c>
      <c r="H13" s="314">
        <v>0</v>
      </c>
      <c r="I13" s="314">
        <v>0</v>
      </c>
      <c r="J13" s="314">
        <v>0</v>
      </c>
      <c r="K13" s="314">
        <v>0</v>
      </c>
      <c r="L13" s="314">
        <v>0</v>
      </c>
      <c r="M13" s="314">
        <v>0</v>
      </c>
      <c r="N13" s="314">
        <v>664</v>
      </c>
      <c r="O13" s="314">
        <v>1095</v>
      </c>
      <c r="P13" s="314">
        <v>1759</v>
      </c>
      <c r="Q13" s="314">
        <v>0</v>
      </c>
      <c r="R13" s="314">
        <v>0</v>
      </c>
      <c r="S13" s="314">
        <v>0</v>
      </c>
      <c r="T13" s="314">
        <v>1073</v>
      </c>
      <c r="U13" s="314">
        <v>95</v>
      </c>
      <c r="V13" s="314">
        <v>1168</v>
      </c>
      <c r="W13" s="314">
        <v>0</v>
      </c>
      <c r="X13" s="314">
        <v>0</v>
      </c>
      <c r="Y13" s="314">
        <v>0</v>
      </c>
      <c r="Z13" s="314">
        <v>0</v>
      </c>
      <c r="AA13" s="314">
        <v>0</v>
      </c>
      <c r="AB13" s="314">
        <v>0</v>
      </c>
      <c r="AC13" s="314">
        <v>1737</v>
      </c>
      <c r="AD13" s="314">
        <v>1190</v>
      </c>
      <c r="AE13" s="314">
        <v>2927</v>
      </c>
    </row>
    <row r="14" spans="1:31" s="41" customFormat="1" ht="21.75" customHeight="1">
      <c r="A14" s="43">
        <v>10</v>
      </c>
      <c r="B14" s="315" t="s">
        <v>8</v>
      </c>
      <c r="C14" s="503">
        <v>190</v>
      </c>
      <c r="D14" s="313">
        <v>166</v>
      </c>
      <c r="E14" s="314">
        <v>101</v>
      </c>
      <c r="F14" s="314">
        <v>118</v>
      </c>
      <c r="G14" s="314">
        <v>219</v>
      </c>
      <c r="H14" s="314">
        <v>0</v>
      </c>
      <c r="I14" s="314">
        <v>0</v>
      </c>
      <c r="J14" s="314">
        <v>0</v>
      </c>
      <c r="K14" s="314">
        <v>6730</v>
      </c>
      <c r="L14" s="314">
        <v>8183</v>
      </c>
      <c r="M14" s="314">
        <v>14913</v>
      </c>
      <c r="N14" s="314">
        <v>121422</v>
      </c>
      <c r="O14" s="314">
        <v>108769</v>
      </c>
      <c r="P14" s="314">
        <v>230191</v>
      </c>
      <c r="Q14" s="314">
        <v>192</v>
      </c>
      <c r="R14" s="314">
        <v>294</v>
      </c>
      <c r="S14" s="314">
        <v>486</v>
      </c>
      <c r="T14" s="314">
        <v>763</v>
      </c>
      <c r="U14" s="314">
        <v>2464</v>
      </c>
      <c r="V14" s="314">
        <v>3227</v>
      </c>
      <c r="W14" s="314">
        <v>445</v>
      </c>
      <c r="X14" s="314">
        <v>565</v>
      </c>
      <c r="Y14" s="314">
        <v>1010</v>
      </c>
      <c r="Z14" s="314">
        <v>0</v>
      </c>
      <c r="AA14" s="314">
        <v>0</v>
      </c>
      <c r="AB14" s="314">
        <v>0</v>
      </c>
      <c r="AC14" s="314">
        <v>129653</v>
      </c>
      <c r="AD14" s="314">
        <v>120393</v>
      </c>
      <c r="AE14" s="314">
        <v>250046</v>
      </c>
    </row>
    <row r="15" spans="1:31" s="41" customFormat="1" ht="21.75" customHeight="1">
      <c r="A15" s="43">
        <v>11</v>
      </c>
      <c r="B15" s="315" t="s">
        <v>9</v>
      </c>
      <c r="C15" s="503">
        <v>56</v>
      </c>
      <c r="D15" s="313">
        <v>56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  <c r="J15" s="314">
        <v>0</v>
      </c>
      <c r="K15" s="314">
        <v>558</v>
      </c>
      <c r="L15" s="314">
        <v>1077</v>
      </c>
      <c r="M15" s="314">
        <v>1635</v>
      </c>
      <c r="N15" s="314">
        <v>11381</v>
      </c>
      <c r="O15" s="314">
        <v>16009</v>
      </c>
      <c r="P15" s="314">
        <v>27390</v>
      </c>
      <c r="Q15" s="314">
        <v>58</v>
      </c>
      <c r="R15" s="314">
        <v>68</v>
      </c>
      <c r="S15" s="314">
        <v>126</v>
      </c>
      <c r="T15" s="314">
        <v>38</v>
      </c>
      <c r="U15" s="314">
        <v>74</v>
      </c>
      <c r="V15" s="314">
        <v>112</v>
      </c>
      <c r="W15" s="314">
        <v>0</v>
      </c>
      <c r="X15" s="314">
        <v>0</v>
      </c>
      <c r="Y15" s="314">
        <v>0</v>
      </c>
      <c r="Z15" s="314">
        <v>56</v>
      </c>
      <c r="AA15" s="314">
        <v>121</v>
      </c>
      <c r="AB15" s="314">
        <v>177</v>
      </c>
      <c r="AC15" s="314">
        <v>12091</v>
      </c>
      <c r="AD15" s="314">
        <v>17349</v>
      </c>
      <c r="AE15" s="314">
        <v>29440</v>
      </c>
    </row>
    <row r="16" spans="1:31" s="41" customFormat="1" ht="21.75" customHeight="1">
      <c r="A16" s="43">
        <v>12</v>
      </c>
      <c r="B16" s="315" t="s">
        <v>10</v>
      </c>
      <c r="C16" s="503">
        <v>1989</v>
      </c>
      <c r="D16" s="313">
        <v>1949</v>
      </c>
      <c r="E16" s="314">
        <v>343</v>
      </c>
      <c r="F16" s="314">
        <v>153</v>
      </c>
      <c r="G16" s="314">
        <v>496</v>
      </c>
      <c r="H16" s="314">
        <v>73</v>
      </c>
      <c r="I16" s="314">
        <v>59</v>
      </c>
      <c r="J16" s="314">
        <v>132</v>
      </c>
      <c r="K16" s="314">
        <v>37742</v>
      </c>
      <c r="L16" s="314">
        <v>39919</v>
      </c>
      <c r="M16" s="314">
        <v>77661</v>
      </c>
      <c r="N16" s="314">
        <v>557345</v>
      </c>
      <c r="O16" s="314">
        <v>417840</v>
      </c>
      <c r="P16" s="314">
        <v>975185</v>
      </c>
      <c r="Q16" s="314">
        <v>1465</v>
      </c>
      <c r="R16" s="314">
        <v>1326</v>
      </c>
      <c r="S16" s="314">
        <v>2791</v>
      </c>
      <c r="T16" s="314">
        <v>110230</v>
      </c>
      <c r="U16" s="314">
        <v>19607</v>
      </c>
      <c r="V16" s="314">
        <v>129837</v>
      </c>
      <c r="W16" s="314">
        <v>903</v>
      </c>
      <c r="X16" s="314">
        <v>717</v>
      </c>
      <c r="Y16" s="314">
        <v>1620</v>
      </c>
      <c r="Z16" s="314">
        <v>1387</v>
      </c>
      <c r="AA16" s="314">
        <v>1465</v>
      </c>
      <c r="AB16" s="314">
        <v>2852</v>
      </c>
      <c r="AC16" s="314">
        <v>709488</v>
      </c>
      <c r="AD16" s="314">
        <v>481086</v>
      </c>
      <c r="AE16" s="314">
        <v>1190574</v>
      </c>
    </row>
    <row r="17" spans="1:31" s="41" customFormat="1" ht="21.75" customHeight="1">
      <c r="A17" s="43">
        <v>13</v>
      </c>
      <c r="B17" s="315" t="s">
        <v>11</v>
      </c>
      <c r="C17" s="503">
        <v>1113</v>
      </c>
      <c r="D17" s="313">
        <v>821</v>
      </c>
      <c r="E17" s="314">
        <v>166</v>
      </c>
      <c r="F17" s="314">
        <v>185</v>
      </c>
      <c r="G17" s="314">
        <v>351</v>
      </c>
      <c r="H17" s="314">
        <v>0</v>
      </c>
      <c r="I17" s="314">
        <v>14</v>
      </c>
      <c r="J17" s="314">
        <v>14</v>
      </c>
      <c r="K17" s="314">
        <v>13520</v>
      </c>
      <c r="L17" s="314">
        <v>27275</v>
      </c>
      <c r="M17" s="314">
        <v>40795</v>
      </c>
      <c r="N17" s="314">
        <v>266938</v>
      </c>
      <c r="O17" s="314">
        <v>233774</v>
      </c>
      <c r="P17" s="314">
        <v>500712</v>
      </c>
      <c r="Q17" s="314">
        <v>237</v>
      </c>
      <c r="R17" s="314">
        <v>658</v>
      </c>
      <c r="S17" s="314">
        <v>895</v>
      </c>
      <c r="T17" s="314">
        <v>5517</v>
      </c>
      <c r="U17" s="314">
        <v>7992</v>
      </c>
      <c r="V17" s="314">
        <v>13509</v>
      </c>
      <c r="W17" s="314">
        <v>1064</v>
      </c>
      <c r="X17" s="314">
        <v>1823</v>
      </c>
      <c r="Y17" s="314">
        <v>2887</v>
      </c>
      <c r="Z17" s="314">
        <v>1096</v>
      </c>
      <c r="AA17" s="314">
        <v>625</v>
      </c>
      <c r="AB17" s="314">
        <v>1721</v>
      </c>
      <c r="AC17" s="314">
        <v>288538</v>
      </c>
      <c r="AD17" s="314">
        <v>272346</v>
      </c>
      <c r="AE17" s="314">
        <v>560884</v>
      </c>
    </row>
    <row r="18" spans="1:31" s="41" customFormat="1" ht="21.75" customHeight="1">
      <c r="A18" s="43">
        <v>14</v>
      </c>
      <c r="B18" s="315" t="s">
        <v>12</v>
      </c>
      <c r="C18" s="503">
        <v>321</v>
      </c>
      <c r="D18" s="313">
        <v>272</v>
      </c>
      <c r="E18" s="314">
        <v>0</v>
      </c>
      <c r="F18" s="314">
        <v>0</v>
      </c>
      <c r="G18" s="314">
        <v>0</v>
      </c>
      <c r="H18" s="314">
        <v>0</v>
      </c>
      <c r="I18" s="314">
        <v>0</v>
      </c>
      <c r="J18" s="314">
        <v>0</v>
      </c>
      <c r="K18" s="314">
        <v>2356</v>
      </c>
      <c r="L18" s="314">
        <v>4689</v>
      </c>
      <c r="M18" s="314">
        <v>7045</v>
      </c>
      <c r="N18" s="314">
        <v>59708</v>
      </c>
      <c r="O18" s="314">
        <v>80572</v>
      </c>
      <c r="P18" s="314">
        <v>140280</v>
      </c>
      <c r="Q18" s="314">
        <v>83</v>
      </c>
      <c r="R18" s="314">
        <v>216</v>
      </c>
      <c r="S18" s="314">
        <v>299</v>
      </c>
      <c r="T18" s="314">
        <v>631</v>
      </c>
      <c r="U18" s="314">
        <v>1037</v>
      </c>
      <c r="V18" s="314">
        <v>1668</v>
      </c>
      <c r="W18" s="314">
        <v>37</v>
      </c>
      <c r="X18" s="314">
        <v>28</v>
      </c>
      <c r="Y18" s="314">
        <v>65</v>
      </c>
      <c r="Z18" s="314">
        <v>0</v>
      </c>
      <c r="AA18" s="314">
        <v>0</v>
      </c>
      <c r="AB18" s="314">
        <v>0</v>
      </c>
      <c r="AC18" s="314">
        <v>62815</v>
      </c>
      <c r="AD18" s="314">
        <v>86542</v>
      </c>
      <c r="AE18" s="314">
        <v>149357</v>
      </c>
    </row>
    <row r="19" spans="1:31" s="41" customFormat="1" ht="21.75" customHeight="1">
      <c r="A19" s="43">
        <v>15</v>
      </c>
      <c r="B19" s="315" t="s">
        <v>13</v>
      </c>
      <c r="C19" s="503">
        <v>325</v>
      </c>
      <c r="D19" s="313">
        <v>297</v>
      </c>
      <c r="E19" s="314">
        <v>0</v>
      </c>
      <c r="F19" s="314">
        <v>0</v>
      </c>
      <c r="G19" s="314">
        <v>0</v>
      </c>
      <c r="H19" s="314">
        <v>0</v>
      </c>
      <c r="I19" s="314">
        <v>0</v>
      </c>
      <c r="J19" s="314">
        <v>0</v>
      </c>
      <c r="K19" s="314">
        <v>1150</v>
      </c>
      <c r="L19" s="314">
        <v>1248</v>
      </c>
      <c r="M19" s="314">
        <v>2398</v>
      </c>
      <c r="N19" s="314">
        <v>92286</v>
      </c>
      <c r="O19" s="314">
        <v>104430</v>
      </c>
      <c r="P19" s="314">
        <v>196716</v>
      </c>
      <c r="Q19" s="314">
        <v>104</v>
      </c>
      <c r="R19" s="314">
        <v>69</v>
      </c>
      <c r="S19" s="314">
        <v>173</v>
      </c>
      <c r="T19" s="314">
        <v>366</v>
      </c>
      <c r="U19" s="314">
        <v>484</v>
      </c>
      <c r="V19" s="314">
        <v>850</v>
      </c>
      <c r="W19" s="314">
        <v>0</v>
      </c>
      <c r="X19" s="314">
        <v>0</v>
      </c>
      <c r="Y19" s="314">
        <v>0</v>
      </c>
      <c r="Z19" s="314">
        <v>1389</v>
      </c>
      <c r="AA19" s="314">
        <v>1400</v>
      </c>
      <c r="AB19" s="314">
        <v>2789</v>
      </c>
      <c r="AC19" s="314">
        <v>95295</v>
      </c>
      <c r="AD19" s="314">
        <v>107631</v>
      </c>
      <c r="AE19" s="314">
        <v>202926</v>
      </c>
    </row>
    <row r="20" spans="1:31" s="41" customFormat="1" ht="21.75" customHeight="1">
      <c r="A20" s="43">
        <v>16</v>
      </c>
      <c r="B20" s="315" t="s">
        <v>14</v>
      </c>
      <c r="C20" s="503">
        <v>302</v>
      </c>
      <c r="D20" s="313">
        <v>234</v>
      </c>
      <c r="E20" s="314">
        <v>44</v>
      </c>
      <c r="F20" s="314">
        <v>4</v>
      </c>
      <c r="G20" s="314">
        <v>48</v>
      </c>
      <c r="H20" s="314">
        <v>33</v>
      </c>
      <c r="I20" s="314">
        <v>54</v>
      </c>
      <c r="J20" s="314">
        <v>87</v>
      </c>
      <c r="K20" s="314">
        <v>7894</v>
      </c>
      <c r="L20" s="314">
        <v>11316</v>
      </c>
      <c r="M20" s="314">
        <v>19210</v>
      </c>
      <c r="N20" s="314">
        <v>235016</v>
      </c>
      <c r="O20" s="314">
        <v>216215</v>
      </c>
      <c r="P20" s="314">
        <v>451231</v>
      </c>
      <c r="Q20" s="314">
        <v>19</v>
      </c>
      <c r="R20" s="314">
        <v>4</v>
      </c>
      <c r="S20" s="314">
        <v>23</v>
      </c>
      <c r="T20" s="314">
        <v>241</v>
      </c>
      <c r="U20" s="314">
        <v>140</v>
      </c>
      <c r="V20" s="314">
        <v>381</v>
      </c>
      <c r="W20" s="314">
        <v>71</v>
      </c>
      <c r="X20" s="314">
        <v>280</v>
      </c>
      <c r="Y20" s="314">
        <v>351</v>
      </c>
      <c r="Z20" s="314">
        <v>1207</v>
      </c>
      <c r="AA20" s="314">
        <v>1412</v>
      </c>
      <c r="AB20" s="314">
        <v>2619</v>
      </c>
      <c r="AC20" s="314">
        <v>244525</v>
      </c>
      <c r="AD20" s="314">
        <v>229425</v>
      </c>
      <c r="AE20" s="314">
        <v>473950</v>
      </c>
    </row>
    <row r="21" spans="1:31" s="41" customFormat="1" ht="21.75" customHeight="1">
      <c r="A21" s="43">
        <v>17</v>
      </c>
      <c r="B21" s="315" t="s">
        <v>15</v>
      </c>
      <c r="C21" s="503">
        <v>3492</v>
      </c>
      <c r="D21" s="313">
        <v>3265</v>
      </c>
      <c r="E21" s="314">
        <v>579</v>
      </c>
      <c r="F21" s="314">
        <v>321</v>
      </c>
      <c r="G21" s="314">
        <v>900</v>
      </c>
      <c r="H21" s="314">
        <v>0</v>
      </c>
      <c r="I21" s="314">
        <v>2</v>
      </c>
      <c r="J21" s="314">
        <v>2</v>
      </c>
      <c r="K21" s="314">
        <v>52564</v>
      </c>
      <c r="L21" s="314">
        <v>47436</v>
      </c>
      <c r="M21" s="314">
        <v>100000</v>
      </c>
      <c r="N21" s="314">
        <v>660458</v>
      </c>
      <c r="O21" s="314">
        <v>642147</v>
      </c>
      <c r="P21" s="314">
        <v>1302605</v>
      </c>
      <c r="Q21" s="314">
        <v>499</v>
      </c>
      <c r="R21" s="314">
        <v>633</v>
      </c>
      <c r="S21" s="314">
        <v>1132</v>
      </c>
      <c r="T21" s="314">
        <v>3096</v>
      </c>
      <c r="U21" s="314">
        <v>3051</v>
      </c>
      <c r="V21" s="314">
        <v>6147</v>
      </c>
      <c r="W21" s="314">
        <v>910</v>
      </c>
      <c r="X21" s="314">
        <v>1276</v>
      </c>
      <c r="Y21" s="314">
        <v>2186</v>
      </c>
      <c r="Z21" s="314">
        <v>1559</v>
      </c>
      <c r="AA21" s="314">
        <v>1155</v>
      </c>
      <c r="AB21" s="314">
        <v>2714</v>
      </c>
      <c r="AC21" s="314">
        <v>719665</v>
      </c>
      <c r="AD21" s="314">
        <v>696021</v>
      </c>
      <c r="AE21" s="314">
        <v>1415686</v>
      </c>
    </row>
    <row r="22" spans="1:31" s="41" customFormat="1" ht="21.75" customHeight="1">
      <c r="A22" s="43">
        <v>18</v>
      </c>
      <c r="B22" s="315" t="s">
        <v>16</v>
      </c>
      <c r="C22" s="503">
        <v>1259</v>
      </c>
      <c r="D22" s="313">
        <v>1109</v>
      </c>
      <c r="E22" s="314">
        <v>471</v>
      </c>
      <c r="F22" s="314">
        <v>857</v>
      </c>
      <c r="G22" s="314">
        <v>1328</v>
      </c>
      <c r="H22" s="314">
        <v>37</v>
      </c>
      <c r="I22" s="314">
        <v>99</v>
      </c>
      <c r="J22" s="314">
        <v>136</v>
      </c>
      <c r="K22" s="314">
        <v>17865</v>
      </c>
      <c r="L22" s="314">
        <v>44224</v>
      </c>
      <c r="M22" s="314">
        <v>62089</v>
      </c>
      <c r="N22" s="314">
        <v>210010</v>
      </c>
      <c r="O22" s="314">
        <v>293641</v>
      </c>
      <c r="P22" s="314">
        <v>503651</v>
      </c>
      <c r="Q22" s="314">
        <v>30</v>
      </c>
      <c r="R22" s="314">
        <v>133</v>
      </c>
      <c r="S22" s="314">
        <v>163</v>
      </c>
      <c r="T22" s="314">
        <v>826</v>
      </c>
      <c r="U22" s="314">
        <v>1060</v>
      </c>
      <c r="V22" s="314">
        <v>1886</v>
      </c>
      <c r="W22" s="314">
        <v>337</v>
      </c>
      <c r="X22" s="314">
        <v>962</v>
      </c>
      <c r="Y22" s="314">
        <v>1299</v>
      </c>
      <c r="Z22" s="314">
        <v>1658</v>
      </c>
      <c r="AA22" s="314">
        <v>1432</v>
      </c>
      <c r="AB22" s="314">
        <v>3090</v>
      </c>
      <c r="AC22" s="314">
        <v>231234</v>
      </c>
      <c r="AD22" s="314">
        <v>342408</v>
      </c>
      <c r="AE22" s="314">
        <v>573642</v>
      </c>
    </row>
    <row r="23" spans="1:31" s="41" customFormat="1" ht="21.75" customHeight="1">
      <c r="A23" s="43">
        <v>19</v>
      </c>
      <c r="B23" s="315" t="s">
        <v>69</v>
      </c>
      <c r="C23" s="503">
        <v>0</v>
      </c>
      <c r="D23" s="313">
        <v>0</v>
      </c>
      <c r="E23" s="314">
        <v>0</v>
      </c>
      <c r="F23" s="314">
        <v>0</v>
      </c>
      <c r="G23" s="314">
        <v>0</v>
      </c>
      <c r="H23" s="314">
        <v>0</v>
      </c>
      <c r="I23" s="314">
        <v>0</v>
      </c>
      <c r="J23" s="314">
        <v>0</v>
      </c>
      <c r="K23" s="314">
        <v>0</v>
      </c>
      <c r="L23" s="314">
        <v>0</v>
      </c>
      <c r="M23" s="314">
        <v>0</v>
      </c>
      <c r="N23" s="314">
        <v>0</v>
      </c>
      <c r="O23" s="314">
        <v>0</v>
      </c>
      <c r="P23" s="314">
        <v>0</v>
      </c>
      <c r="Q23" s="314">
        <v>0</v>
      </c>
      <c r="R23" s="314">
        <v>0</v>
      </c>
      <c r="S23" s="314">
        <v>0</v>
      </c>
      <c r="T23" s="314">
        <v>0</v>
      </c>
      <c r="U23" s="314">
        <v>0</v>
      </c>
      <c r="V23" s="314">
        <v>0</v>
      </c>
      <c r="W23" s="314">
        <v>0</v>
      </c>
      <c r="X23" s="314">
        <v>0</v>
      </c>
      <c r="Y23" s="314">
        <v>0</v>
      </c>
      <c r="Z23" s="314">
        <v>0</v>
      </c>
      <c r="AA23" s="314">
        <v>0</v>
      </c>
      <c r="AB23" s="314">
        <v>0</v>
      </c>
      <c r="AC23" s="314">
        <v>0</v>
      </c>
      <c r="AD23" s="314">
        <v>0</v>
      </c>
      <c r="AE23" s="314">
        <v>0</v>
      </c>
    </row>
    <row r="24" spans="1:31" s="41" customFormat="1" ht="21.75" customHeight="1">
      <c r="A24" s="43">
        <v>20</v>
      </c>
      <c r="B24" s="315" t="s">
        <v>17</v>
      </c>
      <c r="C24" s="503">
        <v>2292</v>
      </c>
      <c r="D24" s="313">
        <v>2025</v>
      </c>
      <c r="E24" s="314">
        <v>874</v>
      </c>
      <c r="F24" s="314">
        <v>852</v>
      </c>
      <c r="G24" s="314">
        <v>1726</v>
      </c>
      <c r="H24" s="314">
        <v>111</v>
      </c>
      <c r="I24" s="314">
        <v>158</v>
      </c>
      <c r="J24" s="314">
        <v>269</v>
      </c>
      <c r="K24" s="314">
        <v>70573</v>
      </c>
      <c r="L24" s="314">
        <v>79841</v>
      </c>
      <c r="M24" s="314">
        <v>150414</v>
      </c>
      <c r="N24" s="314">
        <v>559866</v>
      </c>
      <c r="O24" s="314">
        <v>416385</v>
      </c>
      <c r="P24" s="314">
        <v>976251</v>
      </c>
      <c r="Q24" s="314">
        <v>4241</v>
      </c>
      <c r="R24" s="314">
        <v>2796</v>
      </c>
      <c r="S24" s="314">
        <v>7037</v>
      </c>
      <c r="T24" s="314">
        <v>18954</v>
      </c>
      <c r="U24" s="314">
        <v>9154</v>
      </c>
      <c r="V24" s="314">
        <v>28108</v>
      </c>
      <c r="W24" s="314">
        <v>1089</v>
      </c>
      <c r="X24" s="314">
        <v>554</v>
      </c>
      <c r="Y24" s="314">
        <v>1643</v>
      </c>
      <c r="Z24" s="314">
        <v>623</v>
      </c>
      <c r="AA24" s="314">
        <v>354</v>
      </c>
      <c r="AB24" s="314">
        <v>977</v>
      </c>
      <c r="AC24" s="314">
        <v>656331</v>
      </c>
      <c r="AD24" s="314">
        <v>510094</v>
      </c>
      <c r="AE24" s="314">
        <v>1166425</v>
      </c>
    </row>
    <row r="25" spans="1:31" s="41" customFormat="1" ht="21.75" customHeight="1">
      <c r="A25" s="43">
        <v>21</v>
      </c>
      <c r="B25" s="315" t="s">
        <v>18</v>
      </c>
      <c r="C25" s="503">
        <v>4646</v>
      </c>
      <c r="D25" s="313">
        <v>4531</v>
      </c>
      <c r="E25" s="314">
        <v>1563</v>
      </c>
      <c r="F25" s="314">
        <v>1206</v>
      </c>
      <c r="G25" s="314">
        <v>2769</v>
      </c>
      <c r="H25" s="314">
        <v>372</v>
      </c>
      <c r="I25" s="314">
        <v>355</v>
      </c>
      <c r="J25" s="314">
        <v>727</v>
      </c>
      <c r="K25" s="314">
        <v>117311</v>
      </c>
      <c r="L25" s="314">
        <v>109380</v>
      </c>
      <c r="M25" s="314">
        <v>226691</v>
      </c>
      <c r="N25" s="314">
        <v>1317960</v>
      </c>
      <c r="O25" s="314">
        <v>1102181</v>
      </c>
      <c r="P25" s="314">
        <v>2420141</v>
      </c>
      <c r="Q25" s="314">
        <v>1770</v>
      </c>
      <c r="R25" s="314">
        <v>1364</v>
      </c>
      <c r="S25" s="314">
        <v>3134</v>
      </c>
      <c r="T25" s="314">
        <v>6703</v>
      </c>
      <c r="U25" s="314">
        <v>6487</v>
      </c>
      <c r="V25" s="314">
        <v>13190</v>
      </c>
      <c r="W25" s="314">
        <v>1135</v>
      </c>
      <c r="X25" s="314">
        <v>1972</v>
      </c>
      <c r="Y25" s="314">
        <v>3107</v>
      </c>
      <c r="Z25" s="314">
        <v>3025</v>
      </c>
      <c r="AA25" s="314">
        <v>2894</v>
      </c>
      <c r="AB25" s="314">
        <v>5919</v>
      </c>
      <c r="AC25" s="314">
        <v>1449839</v>
      </c>
      <c r="AD25" s="314">
        <v>1225839</v>
      </c>
      <c r="AE25" s="314">
        <v>2675678</v>
      </c>
    </row>
    <row r="26" spans="1:31" s="41" customFormat="1" ht="21.75" customHeight="1">
      <c r="A26" s="43">
        <v>22</v>
      </c>
      <c r="B26" s="315" t="s">
        <v>19</v>
      </c>
      <c r="C26" s="503">
        <v>86</v>
      </c>
      <c r="D26" s="313">
        <v>83</v>
      </c>
      <c r="E26" s="314">
        <v>0</v>
      </c>
      <c r="F26" s="314">
        <v>0</v>
      </c>
      <c r="G26" s="314">
        <v>0</v>
      </c>
      <c r="H26" s="314">
        <v>1</v>
      </c>
      <c r="I26" s="314">
        <v>13</v>
      </c>
      <c r="J26" s="314">
        <v>14</v>
      </c>
      <c r="K26" s="314">
        <v>450</v>
      </c>
      <c r="L26" s="314">
        <v>331</v>
      </c>
      <c r="M26" s="314">
        <v>781</v>
      </c>
      <c r="N26" s="314">
        <v>45151</v>
      </c>
      <c r="O26" s="314">
        <v>45126</v>
      </c>
      <c r="P26" s="314">
        <v>90277</v>
      </c>
      <c r="Q26" s="314">
        <v>25</v>
      </c>
      <c r="R26" s="314">
        <v>21</v>
      </c>
      <c r="S26" s="314">
        <v>46</v>
      </c>
      <c r="T26" s="314">
        <v>361</v>
      </c>
      <c r="U26" s="314">
        <v>109</v>
      </c>
      <c r="V26" s="314">
        <v>470</v>
      </c>
      <c r="W26" s="314">
        <v>64</v>
      </c>
      <c r="X26" s="314">
        <v>101</v>
      </c>
      <c r="Y26" s="314">
        <v>165</v>
      </c>
      <c r="Z26" s="314">
        <v>0</v>
      </c>
      <c r="AA26" s="314">
        <v>0</v>
      </c>
      <c r="AB26" s="314">
        <v>0</v>
      </c>
      <c r="AC26" s="314">
        <v>46052</v>
      </c>
      <c r="AD26" s="314">
        <v>45701</v>
      </c>
      <c r="AE26" s="314">
        <v>91753</v>
      </c>
    </row>
    <row r="27" spans="1:31" s="41" customFormat="1" ht="21.75" customHeight="1">
      <c r="A27" s="43">
        <v>23</v>
      </c>
      <c r="B27" s="315" t="s">
        <v>20</v>
      </c>
      <c r="C27" s="503">
        <v>63</v>
      </c>
      <c r="D27" s="313">
        <v>46</v>
      </c>
      <c r="E27" s="314">
        <v>0</v>
      </c>
      <c r="F27" s="314">
        <v>0</v>
      </c>
      <c r="G27" s="314">
        <v>0</v>
      </c>
      <c r="H27" s="314">
        <v>0</v>
      </c>
      <c r="I27" s="314">
        <v>0</v>
      </c>
      <c r="J27" s="314">
        <v>0</v>
      </c>
      <c r="K27" s="314">
        <v>79</v>
      </c>
      <c r="L27" s="314">
        <v>123</v>
      </c>
      <c r="M27" s="314">
        <v>202</v>
      </c>
      <c r="N27" s="314">
        <v>20970</v>
      </c>
      <c r="O27" s="314">
        <v>22975</v>
      </c>
      <c r="P27" s="314">
        <v>43945</v>
      </c>
      <c r="Q27" s="314">
        <v>13</v>
      </c>
      <c r="R27" s="314">
        <v>12</v>
      </c>
      <c r="S27" s="314">
        <v>25</v>
      </c>
      <c r="T27" s="314">
        <v>0</v>
      </c>
      <c r="U27" s="314">
        <v>0</v>
      </c>
      <c r="V27" s="314">
        <v>0</v>
      </c>
      <c r="W27" s="314">
        <v>0</v>
      </c>
      <c r="X27" s="314">
        <v>0</v>
      </c>
      <c r="Y27" s="314">
        <v>0</v>
      </c>
      <c r="Z27" s="314">
        <v>0</v>
      </c>
      <c r="AA27" s="314">
        <v>0</v>
      </c>
      <c r="AB27" s="314">
        <v>0</v>
      </c>
      <c r="AC27" s="314">
        <v>21062</v>
      </c>
      <c r="AD27" s="314">
        <v>23110</v>
      </c>
      <c r="AE27" s="314">
        <v>44172</v>
      </c>
    </row>
    <row r="28" spans="1:31" s="41" customFormat="1" ht="21.75" customHeight="1">
      <c r="A28" s="43">
        <v>24</v>
      </c>
      <c r="B28" s="315" t="s">
        <v>21</v>
      </c>
      <c r="C28" s="503">
        <v>29</v>
      </c>
      <c r="D28" s="313">
        <v>29</v>
      </c>
      <c r="E28" s="314">
        <v>1</v>
      </c>
      <c r="F28" s="314">
        <v>3</v>
      </c>
      <c r="G28" s="314">
        <v>4</v>
      </c>
      <c r="H28" s="314">
        <v>0</v>
      </c>
      <c r="I28" s="314">
        <v>0</v>
      </c>
      <c r="J28" s="314">
        <v>0</v>
      </c>
      <c r="K28" s="314">
        <v>120</v>
      </c>
      <c r="L28" s="314">
        <v>72</v>
      </c>
      <c r="M28" s="314">
        <v>192</v>
      </c>
      <c r="N28" s="314">
        <v>9581</v>
      </c>
      <c r="O28" s="314">
        <v>9615</v>
      </c>
      <c r="P28" s="314">
        <v>19196</v>
      </c>
      <c r="Q28" s="314">
        <v>0</v>
      </c>
      <c r="R28" s="314">
        <v>0</v>
      </c>
      <c r="S28" s="314">
        <v>0</v>
      </c>
      <c r="T28" s="314">
        <v>0</v>
      </c>
      <c r="U28" s="314">
        <v>0</v>
      </c>
      <c r="V28" s="314">
        <v>0</v>
      </c>
      <c r="W28" s="314">
        <v>0</v>
      </c>
      <c r="X28" s="314">
        <v>0</v>
      </c>
      <c r="Y28" s="314">
        <v>0</v>
      </c>
      <c r="Z28" s="314">
        <v>0</v>
      </c>
      <c r="AA28" s="314">
        <v>0</v>
      </c>
      <c r="AB28" s="314">
        <v>0</v>
      </c>
      <c r="AC28" s="314">
        <v>9702</v>
      </c>
      <c r="AD28" s="314">
        <v>9690</v>
      </c>
      <c r="AE28" s="314">
        <v>19392</v>
      </c>
    </row>
    <row r="29" spans="1:31" s="41" customFormat="1" ht="21.75" customHeight="1">
      <c r="A29" s="43">
        <v>25</v>
      </c>
      <c r="B29" s="315" t="s">
        <v>22</v>
      </c>
      <c r="C29" s="503">
        <v>65</v>
      </c>
      <c r="D29" s="313">
        <v>63</v>
      </c>
      <c r="E29" s="314">
        <v>0</v>
      </c>
      <c r="F29" s="314">
        <v>0</v>
      </c>
      <c r="G29" s="314">
        <v>0</v>
      </c>
      <c r="H29" s="314">
        <v>0</v>
      </c>
      <c r="I29" s="314">
        <v>0</v>
      </c>
      <c r="J29" s="314">
        <v>0</v>
      </c>
      <c r="K29" s="314">
        <v>62</v>
      </c>
      <c r="L29" s="314">
        <v>112</v>
      </c>
      <c r="M29" s="314">
        <v>174</v>
      </c>
      <c r="N29" s="314">
        <v>12312</v>
      </c>
      <c r="O29" s="314">
        <v>13763</v>
      </c>
      <c r="P29" s="314">
        <v>26075</v>
      </c>
      <c r="Q29" s="314">
        <v>0</v>
      </c>
      <c r="R29" s="314">
        <v>0</v>
      </c>
      <c r="S29" s="314">
        <v>0</v>
      </c>
      <c r="T29" s="314">
        <v>2</v>
      </c>
      <c r="U29" s="314">
        <v>113</v>
      </c>
      <c r="V29" s="314">
        <v>115</v>
      </c>
      <c r="W29" s="314">
        <v>0</v>
      </c>
      <c r="X29" s="314">
        <v>0</v>
      </c>
      <c r="Y29" s="314">
        <v>0</v>
      </c>
      <c r="Z29" s="314">
        <v>0</v>
      </c>
      <c r="AA29" s="314">
        <v>0</v>
      </c>
      <c r="AB29" s="314">
        <v>0</v>
      </c>
      <c r="AC29" s="314">
        <v>12376</v>
      </c>
      <c r="AD29" s="314">
        <v>13988</v>
      </c>
      <c r="AE29" s="314">
        <v>26364</v>
      </c>
    </row>
    <row r="30" spans="1:31" s="41" customFormat="1" ht="21.75" customHeight="1">
      <c r="A30" s="43">
        <v>26</v>
      </c>
      <c r="B30" s="315" t="s">
        <v>23</v>
      </c>
      <c r="C30" s="503">
        <v>1070</v>
      </c>
      <c r="D30" s="313">
        <v>1059</v>
      </c>
      <c r="E30" s="314">
        <v>163</v>
      </c>
      <c r="F30" s="314">
        <v>151</v>
      </c>
      <c r="G30" s="314">
        <v>314</v>
      </c>
      <c r="H30" s="314">
        <v>97</v>
      </c>
      <c r="I30" s="314">
        <v>124</v>
      </c>
      <c r="J30" s="314">
        <v>221</v>
      </c>
      <c r="K30" s="314">
        <v>12652</v>
      </c>
      <c r="L30" s="314">
        <v>10080</v>
      </c>
      <c r="M30" s="314">
        <v>22732</v>
      </c>
      <c r="N30" s="314">
        <v>312991</v>
      </c>
      <c r="O30" s="314">
        <v>296478</v>
      </c>
      <c r="P30" s="314">
        <v>609469</v>
      </c>
      <c r="Q30" s="314">
        <v>121</v>
      </c>
      <c r="R30" s="314">
        <v>23</v>
      </c>
      <c r="S30" s="314">
        <v>144</v>
      </c>
      <c r="T30" s="314">
        <v>3556</v>
      </c>
      <c r="U30" s="314">
        <v>833</v>
      </c>
      <c r="V30" s="314">
        <v>4389</v>
      </c>
      <c r="W30" s="314">
        <v>1257</v>
      </c>
      <c r="X30" s="314">
        <v>1348</v>
      </c>
      <c r="Y30" s="314">
        <v>2605</v>
      </c>
      <c r="Z30" s="314">
        <v>835</v>
      </c>
      <c r="AA30" s="314">
        <v>1129</v>
      </c>
      <c r="AB30" s="314">
        <v>1964</v>
      </c>
      <c r="AC30" s="314">
        <v>331672</v>
      </c>
      <c r="AD30" s="314">
        <v>310166</v>
      </c>
      <c r="AE30" s="314">
        <v>641838</v>
      </c>
    </row>
    <row r="31" spans="1:31" s="41" customFormat="1" ht="21.75" customHeight="1">
      <c r="A31" s="43">
        <v>27</v>
      </c>
      <c r="B31" s="315" t="s">
        <v>24</v>
      </c>
      <c r="C31" s="503">
        <v>84</v>
      </c>
      <c r="D31" s="313">
        <v>77</v>
      </c>
      <c r="E31" s="314">
        <v>119</v>
      </c>
      <c r="F31" s="314">
        <v>117</v>
      </c>
      <c r="G31" s="314">
        <v>236</v>
      </c>
      <c r="H31" s="314">
        <v>14</v>
      </c>
      <c r="I31" s="314">
        <v>61</v>
      </c>
      <c r="J31" s="314">
        <v>75</v>
      </c>
      <c r="K31" s="314">
        <v>1509</v>
      </c>
      <c r="L31" s="314">
        <v>2101</v>
      </c>
      <c r="M31" s="314">
        <v>3610</v>
      </c>
      <c r="N31" s="314">
        <v>18422</v>
      </c>
      <c r="O31" s="314">
        <v>21119</v>
      </c>
      <c r="P31" s="314">
        <v>39541</v>
      </c>
      <c r="Q31" s="314">
        <v>0</v>
      </c>
      <c r="R31" s="314">
        <v>0</v>
      </c>
      <c r="S31" s="314">
        <v>0</v>
      </c>
      <c r="T31" s="314">
        <v>48</v>
      </c>
      <c r="U31" s="314">
        <v>55</v>
      </c>
      <c r="V31" s="314">
        <v>103</v>
      </c>
      <c r="W31" s="314">
        <v>0</v>
      </c>
      <c r="X31" s="314">
        <v>45</v>
      </c>
      <c r="Y31" s="314">
        <v>45</v>
      </c>
      <c r="Z31" s="314">
        <v>0</v>
      </c>
      <c r="AA31" s="314">
        <v>0</v>
      </c>
      <c r="AB31" s="314">
        <v>0</v>
      </c>
      <c r="AC31" s="314">
        <v>20112</v>
      </c>
      <c r="AD31" s="314">
        <v>23498</v>
      </c>
      <c r="AE31" s="314">
        <v>43610</v>
      </c>
    </row>
    <row r="32" spans="1:31" s="41" customFormat="1" ht="21.75" customHeight="1">
      <c r="A32" s="43">
        <v>28</v>
      </c>
      <c r="B32" s="315" t="s">
        <v>25</v>
      </c>
      <c r="C32" s="503">
        <v>1006</v>
      </c>
      <c r="D32" s="313">
        <v>904</v>
      </c>
      <c r="E32" s="314">
        <v>6</v>
      </c>
      <c r="F32" s="314">
        <v>23</v>
      </c>
      <c r="G32" s="314">
        <v>29</v>
      </c>
      <c r="H32" s="314">
        <v>0</v>
      </c>
      <c r="I32" s="314">
        <v>0</v>
      </c>
      <c r="J32" s="314">
        <v>0</v>
      </c>
      <c r="K32" s="314">
        <v>20195</v>
      </c>
      <c r="L32" s="314">
        <v>47658</v>
      </c>
      <c r="M32" s="314">
        <v>67853</v>
      </c>
      <c r="N32" s="314">
        <v>245126</v>
      </c>
      <c r="O32" s="314">
        <v>268124</v>
      </c>
      <c r="P32" s="314">
        <v>513250</v>
      </c>
      <c r="Q32" s="314">
        <v>1435</v>
      </c>
      <c r="R32" s="314">
        <v>2888</v>
      </c>
      <c r="S32" s="314">
        <v>4323</v>
      </c>
      <c r="T32" s="314">
        <v>3212</v>
      </c>
      <c r="U32" s="314">
        <v>11013</v>
      </c>
      <c r="V32" s="314">
        <v>14225</v>
      </c>
      <c r="W32" s="314">
        <v>352</v>
      </c>
      <c r="X32" s="314">
        <v>895</v>
      </c>
      <c r="Y32" s="314">
        <v>1247</v>
      </c>
      <c r="Z32" s="314">
        <v>1395</v>
      </c>
      <c r="AA32" s="314">
        <v>1207</v>
      </c>
      <c r="AB32" s="314">
        <v>2602</v>
      </c>
      <c r="AC32" s="314">
        <v>271721</v>
      </c>
      <c r="AD32" s="314">
        <v>331808</v>
      </c>
      <c r="AE32" s="314">
        <v>603529</v>
      </c>
    </row>
    <row r="33" spans="1:31" s="41" customFormat="1" ht="21.75" customHeight="1">
      <c r="A33" s="43">
        <v>29</v>
      </c>
      <c r="B33" s="315" t="s">
        <v>26</v>
      </c>
      <c r="C33" s="503">
        <v>2892</v>
      </c>
      <c r="D33" s="313">
        <v>2190</v>
      </c>
      <c r="E33" s="314">
        <v>391</v>
      </c>
      <c r="F33" s="314">
        <v>226</v>
      </c>
      <c r="G33" s="314">
        <v>617</v>
      </c>
      <c r="H33" s="314">
        <v>0</v>
      </c>
      <c r="I33" s="314">
        <v>0</v>
      </c>
      <c r="J33" s="314">
        <v>0</v>
      </c>
      <c r="K33" s="314">
        <v>35740</v>
      </c>
      <c r="L33" s="314">
        <v>49096</v>
      </c>
      <c r="M33" s="314">
        <v>84836</v>
      </c>
      <c r="N33" s="314">
        <v>630251</v>
      </c>
      <c r="O33" s="314">
        <v>496001</v>
      </c>
      <c r="P33" s="314">
        <v>1126252</v>
      </c>
      <c r="Q33" s="314">
        <v>1071</v>
      </c>
      <c r="R33" s="314">
        <v>596</v>
      </c>
      <c r="S33" s="314">
        <v>1667</v>
      </c>
      <c r="T33" s="314">
        <v>9928</v>
      </c>
      <c r="U33" s="314">
        <v>3018</v>
      </c>
      <c r="V33" s="314">
        <v>12946</v>
      </c>
      <c r="W33" s="314">
        <v>1069</v>
      </c>
      <c r="X33" s="314">
        <v>1362</v>
      </c>
      <c r="Y33" s="314">
        <v>2431</v>
      </c>
      <c r="Z33" s="314">
        <v>1089</v>
      </c>
      <c r="AA33" s="314">
        <v>760</v>
      </c>
      <c r="AB33" s="314">
        <v>1849</v>
      </c>
      <c r="AC33" s="314">
        <v>679539</v>
      </c>
      <c r="AD33" s="314">
        <v>551059</v>
      </c>
      <c r="AE33" s="314">
        <v>1230598</v>
      </c>
    </row>
    <row r="34" spans="1:31" s="41" customFormat="1" ht="21.75" customHeight="1">
      <c r="A34" s="43">
        <v>30</v>
      </c>
      <c r="B34" s="315" t="s">
        <v>27</v>
      </c>
      <c r="C34" s="503">
        <v>14</v>
      </c>
      <c r="D34" s="313">
        <v>14</v>
      </c>
      <c r="E34" s="314">
        <v>0</v>
      </c>
      <c r="F34" s="314">
        <v>0</v>
      </c>
      <c r="G34" s="314">
        <v>0</v>
      </c>
      <c r="H34" s="314">
        <v>0</v>
      </c>
      <c r="I34" s="314">
        <v>0</v>
      </c>
      <c r="J34" s="314">
        <v>0</v>
      </c>
      <c r="K34" s="314">
        <v>74</v>
      </c>
      <c r="L34" s="314">
        <v>31</v>
      </c>
      <c r="M34" s="314">
        <v>105</v>
      </c>
      <c r="N34" s="314">
        <v>2965</v>
      </c>
      <c r="O34" s="314">
        <v>4139</v>
      </c>
      <c r="P34" s="314">
        <v>7104</v>
      </c>
      <c r="Q34" s="314">
        <v>0</v>
      </c>
      <c r="R34" s="314">
        <v>0</v>
      </c>
      <c r="S34" s="314">
        <v>0</v>
      </c>
      <c r="T34" s="314">
        <v>93</v>
      </c>
      <c r="U34" s="314">
        <v>15</v>
      </c>
      <c r="V34" s="314">
        <v>108</v>
      </c>
      <c r="W34" s="314">
        <v>0</v>
      </c>
      <c r="X34" s="314">
        <v>0</v>
      </c>
      <c r="Y34" s="314">
        <v>0</v>
      </c>
      <c r="Z34" s="314">
        <v>83</v>
      </c>
      <c r="AA34" s="314">
        <v>119</v>
      </c>
      <c r="AB34" s="314">
        <v>202</v>
      </c>
      <c r="AC34" s="314">
        <v>3215</v>
      </c>
      <c r="AD34" s="314">
        <v>4304</v>
      </c>
      <c r="AE34" s="314">
        <v>7519</v>
      </c>
    </row>
    <row r="35" spans="1:31" s="41" customFormat="1" ht="21.75" customHeight="1">
      <c r="A35" s="43">
        <v>31</v>
      </c>
      <c r="B35" s="315" t="s">
        <v>28</v>
      </c>
      <c r="C35" s="503">
        <v>2477</v>
      </c>
      <c r="D35" s="313">
        <v>2452</v>
      </c>
      <c r="E35" s="314">
        <v>1729</v>
      </c>
      <c r="F35" s="314">
        <v>2035</v>
      </c>
      <c r="G35" s="314">
        <v>3764</v>
      </c>
      <c r="H35" s="314">
        <v>4155</v>
      </c>
      <c r="I35" s="314">
        <v>8582</v>
      </c>
      <c r="J35" s="314">
        <v>12737</v>
      </c>
      <c r="K35" s="314">
        <v>87048</v>
      </c>
      <c r="L35" s="314">
        <v>133609</v>
      </c>
      <c r="M35" s="314">
        <v>220657</v>
      </c>
      <c r="N35" s="314">
        <v>855144</v>
      </c>
      <c r="O35" s="314">
        <v>974490</v>
      </c>
      <c r="P35" s="314">
        <v>1829634</v>
      </c>
      <c r="Q35" s="314">
        <v>1006</v>
      </c>
      <c r="R35" s="314">
        <v>1347</v>
      </c>
      <c r="S35" s="314">
        <v>2353</v>
      </c>
      <c r="T35" s="314">
        <v>1777</v>
      </c>
      <c r="U35" s="314">
        <v>12775</v>
      </c>
      <c r="V35" s="314">
        <v>14552</v>
      </c>
      <c r="W35" s="314">
        <v>1514</v>
      </c>
      <c r="X35" s="314">
        <v>6623</v>
      </c>
      <c r="Y35" s="314">
        <v>8137</v>
      </c>
      <c r="Z35" s="314">
        <v>1194</v>
      </c>
      <c r="AA35" s="314">
        <v>1166</v>
      </c>
      <c r="AB35" s="314">
        <v>2360</v>
      </c>
      <c r="AC35" s="314">
        <v>953567</v>
      </c>
      <c r="AD35" s="314">
        <v>1140627</v>
      </c>
      <c r="AE35" s="314">
        <v>2094194</v>
      </c>
    </row>
    <row r="36" spans="1:31" s="41" customFormat="1" ht="21.75" customHeight="1">
      <c r="A36" s="43">
        <v>32</v>
      </c>
      <c r="B36" s="315" t="s">
        <v>29</v>
      </c>
      <c r="C36" s="503">
        <v>2450</v>
      </c>
      <c r="D36" s="313">
        <v>1998</v>
      </c>
      <c r="E36" s="314">
        <v>91</v>
      </c>
      <c r="F36" s="314">
        <v>96</v>
      </c>
      <c r="G36" s="314">
        <v>187</v>
      </c>
      <c r="H36" s="314">
        <v>18</v>
      </c>
      <c r="I36" s="314">
        <v>33</v>
      </c>
      <c r="J36" s="314">
        <v>51</v>
      </c>
      <c r="K36" s="314">
        <v>83579</v>
      </c>
      <c r="L36" s="314">
        <v>63909</v>
      </c>
      <c r="M36" s="314">
        <v>147488</v>
      </c>
      <c r="N36" s="314">
        <v>534203</v>
      </c>
      <c r="O36" s="314">
        <v>455799</v>
      </c>
      <c r="P36" s="314">
        <v>990002</v>
      </c>
      <c r="Q36" s="314">
        <v>207</v>
      </c>
      <c r="R36" s="314">
        <v>168</v>
      </c>
      <c r="S36" s="314">
        <v>375</v>
      </c>
      <c r="T36" s="314">
        <v>13130</v>
      </c>
      <c r="U36" s="314">
        <v>3632</v>
      </c>
      <c r="V36" s="314">
        <v>16762</v>
      </c>
      <c r="W36" s="314">
        <v>206</v>
      </c>
      <c r="X36" s="314">
        <v>443</v>
      </c>
      <c r="Y36" s="314">
        <v>649</v>
      </c>
      <c r="Z36" s="314">
        <v>1418</v>
      </c>
      <c r="AA36" s="314">
        <v>1002</v>
      </c>
      <c r="AB36" s="314">
        <v>2420</v>
      </c>
      <c r="AC36" s="314">
        <v>632852</v>
      </c>
      <c r="AD36" s="314">
        <v>525082</v>
      </c>
      <c r="AE36" s="314">
        <v>1157934</v>
      </c>
    </row>
    <row r="37" spans="1:31" s="41" customFormat="1" ht="21.75" customHeight="1">
      <c r="A37" s="43">
        <v>33</v>
      </c>
      <c r="B37" s="315" t="s">
        <v>30</v>
      </c>
      <c r="C37" s="503">
        <v>48</v>
      </c>
      <c r="D37" s="313">
        <v>47</v>
      </c>
      <c r="E37" s="314">
        <v>0</v>
      </c>
      <c r="F37" s="314">
        <v>0</v>
      </c>
      <c r="G37" s="314">
        <v>0</v>
      </c>
      <c r="H37" s="314">
        <v>0</v>
      </c>
      <c r="I37" s="314">
        <v>0</v>
      </c>
      <c r="J37" s="314">
        <v>0</v>
      </c>
      <c r="K37" s="314">
        <v>81</v>
      </c>
      <c r="L37" s="314">
        <v>147</v>
      </c>
      <c r="M37" s="314">
        <v>228</v>
      </c>
      <c r="N37" s="314">
        <v>28586</v>
      </c>
      <c r="O37" s="314">
        <v>21933</v>
      </c>
      <c r="P37" s="314">
        <v>50519</v>
      </c>
      <c r="Q37" s="314">
        <v>40</v>
      </c>
      <c r="R37" s="314">
        <v>13</v>
      </c>
      <c r="S37" s="314">
        <v>53</v>
      </c>
      <c r="T37" s="314">
        <v>1176</v>
      </c>
      <c r="U37" s="314">
        <v>1180</v>
      </c>
      <c r="V37" s="314">
        <v>2356</v>
      </c>
      <c r="W37" s="314">
        <v>49</v>
      </c>
      <c r="X37" s="314">
        <v>70</v>
      </c>
      <c r="Y37" s="314">
        <v>119</v>
      </c>
      <c r="Z37" s="314">
        <v>0</v>
      </c>
      <c r="AA37" s="314">
        <v>0</v>
      </c>
      <c r="AB37" s="314">
        <v>0</v>
      </c>
      <c r="AC37" s="314">
        <v>29932</v>
      </c>
      <c r="AD37" s="314">
        <v>23343</v>
      </c>
      <c r="AE37" s="314">
        <v>53275</v>
      </c>
    </row>
    <row r="38" spans="1:31" s="41" customFormat="1" ht="21.75" customHeight="1">
      <c r="A38" s="43">
        <v>34</v>
      </c>
      <c r="B38" s="315" t="s">
        <v>31</v>
      </c>
      <c r="C38" s="503">
        <v>6026</v>
      </c>
      <c r="D38" s="313">
        <v>5377</v>
      </c>
      <c r="E38" s="314">
        <v>728</v>
      </c>
      <c r="F38" s="314">
        <v>669</v>
      </c>
      <c r="G38" s="314">
        <v>1397</v>
      </c>
      <c r="H38" s="314">
        <v>65</v>
      </c>
      <c r="I38" s="314">
        <v>26</v>
      </c>
      <c r="J38" s="314">
        <v>91</v>
      </c>
      <c r="K38" s="314">
        <v>148001</v>
      </c>
      <c r="L38" s="314">
        <v>210940</v>
      </c>
      <c r="M38" s="314">
        <v>358941</v>
      </c>
      <c r="N38" s="314">
        <v>2586452</v>
      </c>
      <c r="O38" s="314">
        <v>2454727</v>
      </c>
      <c r="P38" s="314">
        <v>5041179</v>
      </c>
      <c r="Q38" s="314">
        <v>2815</v>
      </c>
      <c r="R38" s="314">
        <v>1812</v>
      </c>
      <c r="S38" s="314">
        <v>4627</v>
      </c>
      <c r="T38" s="314">
        <v>14165</v>
      </c>
      <c r="U38" s="314">
        <v>4313</v>
      </c>
      <c r="V38" s="314">
        <v>18478</v>
      </c>
      <c r="W38" s="314">
        <v>1570</v>
      </c>
      <c r="X38" s="314">
        <v>1468</v>
      </c>
      <c r="Y38" s="314">
        <v>3038</v>
      </c>
      <c r="Z38" s="314">
        <v>7425</v>
      </c>
      <c r="AA38" s="314">
        <v>3438</v>
      </c>
      <c r="AB38" s="314">
        <v>10863</v>
      </c>
      <c r="AC38" s="314">
        <v>2761221</v>
      </c>
      <c r="AD38" s="314">
        <v>2677393</v>
      </c>
      <c r="AE38" s="314">
        <v>5438614</v>
      </c>
    </row>
    <row r="39" spans="1:31" s="41" customFormat="1" ht="21.75" customHeight="1">
      <c r="A39" s="43">
        <v>35</v>
      </c>
      <c r="B39" s="315" t="s">
        <v>32</v>
      </c>
      <c r="C39" s="503">
        <v>429</v>
      </c>
      <c r="D39" s="313">
        <v>318</v>
      </c>
      <c r="E39" s="314">
        <v>146</v>
      </c>
      <c r="F39" s="314">
        <v>133</v>
      </c>
      <c r="G39" s="314">
        <v>279</v>
      </c>
      <c r="H39" s="314">
        <v>0</v>
      </c>
      <c r="I39" s="314">
        <v>0</v>
      </c>
      <c r="J39" s="314">
        <v>0</v>
      </c>
      <c r="K39" s="314">
        <v>10051</v>
      </c>
      <c r="L39" s="314">
        <v>13556</v>
      </c>
      <c r="M39" s="314">
        <v>23607</v>
      </c>
      <c r="N39" s="314">
        <v>95073</v>
      </c>
      <c r="O39" s="314">
        <v>107298</v>
      </c>
      <c r="P39" s="314">
        <v>202371</v>
      </c>
      <c r="Q39" s="314">
        <v>120</v>
      </c>
      <c r="R39" s="314">
        <v>85</v>
      </c>
      <c r="S39" s="314">
        <v>205</v>
      </c>
      <c r="T39" s="314">
        <v>3304</v>
      </c>
      <c r="U39" s="314">
        <v>592</v>
      </c>
      <c r="V39" s="314">
        <v>3896</v>
      </c>
      <c r="W39" s="314">
        <v>25</v>
      </c>
      <c r="X39" s="314">
        <v>30</v>
      </c>
      <c r="Y39" s="314">
        <v>55</v>
      </c>
      <c r="Z39" s="314">
        <v>335</v>
      </c>
      <c r="AA39" s="314">
        <v>159</v>
      </c>
      <c r="AB39" s="314">
        <v>494</v>
      </c>
      <c r="AC39" s="314">
        <v>109054</v>
      </c>
      <c r="AD39" s="314">
        <v>121853</v>
      </c>
      <c r="AE39" s="314">
        <v>230907</v>
      </c>
    </row>
    <row r="40" spans="1:31" s="41" customFormat="1" ht="21.75" customHeight="1">
      <c r="A40" s="43">
        <v>36</v>
      </c>
      <c r="B40" s="315" t="s">
        <v>33</v>
      </c>
      <c r="C40" s="503">
        <v>1051</v>
      </c>
      <c r="D40" s="313">
        <v>1036</v>
      </c>
      <c r="E40" s="314">
        <v>108</v>
      </c>
      <c r="F40" s="314">
        <v>19</v>
      </c>
      <c r="G40" s="314">
        <v>127</v>
      </c>
      <c r="H40" s="314">
        <v>41</v>
      </c>
      <c r="I40" s="314">
        <v>10</v>
      </c>
      <c r="J40" s="314">
        <v>51</v>
      </c>
      <c r="K40" s="314">
        <v>12555</v>
      </c>
      <c r="L40" s="314">
        <v>9900</v>
      </c>
      <c r="M40" s="314">
        <v>22455</v>
      </c>
      <c r="N40" s="314">
        <v>789496</v>
      </c>
      <c r="O40" s="314">
        <v>686809</v>
      </c>
      <c r="P40" s="314">
        <v>1476305</v>
      </c>
      <c r="Q40" s="314">
        <v>353</v>
      </c>
      <c r="R40" s="314">
        <v>253</v>
      </c>
      <c r="S40" s="314">
        <v>606</v>
      </c>
      <c r="T40" s="314">
        <v>2412</v>
      </c>
      <c r="U40" s="314">
        <v>1439</v>
      </c>
      <c r="V40" s="314">
        <v>3851</v>
      </c>
      <c r="W40" s="314">
        <v>976</v>
      </c>
      <c r="X40" s="314">
        <v>1399</v>
      </c>
      <c r="Y40" s="314">
        <v>2375</v>
      </c>
      <c r="Z40" s="314">
        <v>1066</v>
      </c>
      <c r="AA40" s="314">
        <v>836</v>
      </c>
      <c r="AB40" s="314">
        <v>1902</v>
      </c>
      <c r="AC40" s="314">
        <v>807007</v>
      </c>
      <c r="AD40" s="314">
        <v>700665</v>
      </c>
      <c r="AE40" s="314">
        <v>1507672</v>
      </c>
    </row>
    <row r="41" spans="1:31" s="48" customFormat="1" ht="21.75" customHeight="1">
      <c r="A41" s="542" t="s">
        <v>39</v>
      </c>
      <c r="B41" s="542"/>
      <c r="C41" s="504">
        <v>38498</v>
      </c>
      <c r="D41" s="47">
        <v>34452</v>
      </c>
      <c r="E41" s="47">
        <v>8434</v>
      </c>
      <c r="F41" s="47">
        <v>7722</v>
      </c>
      <c r="G41" s="47">
        <v>16156</v>
      </c>
      <c r="H41" s="47">
        <v>5094</v>
      </c>
      <c r="I41" s="47">
        <v>9656</v>
      </c>
      <c r="J41" s="47">
        <v>14750</v>
      </c>
      <c r="K41" s="47">
        <v>865527</v>
      </c>
      <c r="L41" s="47">
        <v>1015571</v>
      </c>
      <c r="M41" s="47">
        <v>1881098</v>
      </c>
      <c r="N41" s="47">
        <v>11929436</v>
      </c>
      <c r="O41" s="47">
        <v>10871694</v>
      </c>
      <c r="P41" s="47">
        <v>22801130</v>
      </c>
      <c r="Q41" s="47">
        <v>19065</v>
      </c>
      <c r="R41" s="47">
        <v>18298</v>
      </c>
      <c r="S41" s="47">
        <v>37363</v>
      </c>
      <c r="T41" s="47">
        <v>231432</v>
      </c>
      <c r="U41" s="47">
        <v>102841</v>
      </c>
      <c r="V41" s="47">
        <v>334273</v>
      </c>
      <c r="W41" s="47">
        <v>15134</v>
      </c>
      <c r="X41" s="47">
        <v>24262</v>
      </c>
      <c r="Y41" s="47">
        <v>39396</v>
      </c>
      <c r="Z41" s="47">
        <v>30467</v>
      </c>
      <c r="AA41" s="47">
        <v>22648</v>
      </c>
      <c r="AB41" s="47">
        <v>53115</v>
      </c>
      <c r="AC41" s="47">
        <v>13104589</v>
      </c>
      <c r="AD41" s="47">
        <v>12072692</v>
      </c>
      <c r="AE41" s="47">
        <v>25177281</v>
      </c>
    </row>
  </sheetData>
  <mergeCells count="15">
    <mergeCell ref="N1:V1"/>
    <mergeCell ref="W1:AE1"/>
    <mergeCell ref="A41:B41"/>
    <mergeCell ref="N2:P2"/>
    <mergeCell ref="Q2:S2"/>
    <mergeCell ref="T2:V2"/>
    <mergeCell ref="W2:Y2"/>
    <mergeCell ref="Z2:AB2"/>
    <mergeCell ref="AC2:AE2"/>
    <mergeCell ref="A2:A3"/>
    <mergeCell ref="B2:B3"/>
    <mergeCell ref="C2:D2"/>
    <mergeCell ref="E2:G2"/>
    <mergeCell ref="H2:J2"/>
    <mergeCell ref="K2:M2"/>
  </mergeCells>
  <conditionalFormatting sqref="G5 J5 G6:AA40 Y5 AB5:AE40 V5 S5 P5 M5">
    <cfRule type="cellIs" dxfId="0" priority="1" operator="lessThan">
      <formula>0</formula>
    </cfRule>
  </conditionalFormatting>
  <pageMargins left="0.45" right="0.15748031496063" top="0.43" bottom="0.36" header="0.196850393700787" footer="0.15748031496063"/>
  <pageSetup paperSize="9" scale="83" firstPageNumber="21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3" max="40" man="1"/>
    <brk id="2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AL42"/>
  <sheetViews>
    <sheetView showZeros="0" view="pageBreakPreview" zoomScaleSheetLayoutView="100" workbookViewId="0">
      <pane xSplit="2" ySplit="3" topLeftCell="W37" activePane="bottomRight" state="frozen"/>
      <selection pane="topRight" activeCell="C1" sqref="C1"/>
      <selection pane="bottomLeft" activeCell="A4" sqref="A4"/>
      <selection pane="bottomRight" activeCell="AM1" sqref="AM1:AO1048576"/>
    </sheetView>
  </sheetViews>
  <sheetFormatPr defaultRowHeight="15"/>
  <cols>
    <col min="1" max="1" width="5.140625" style="240" customWidth="1"/>
    <col min="2" max="2" width="17.28515625" style="240" customWidth="1"/>
    <col min="3" max="3" width="9.140625" style="240" customWidth="1"/>
    <col min="4" max="4" width="9.28515625" style="240" customWidth="1"/>
    <col min="5" max="5" width="9.5703125" style="240" customWidth="1"/>
    <col min="6" max="6" width="8.7109375" style="240" customWidth="1"/>
    <col min="7" max="7" width="8.85546875" style="240" customWidth="1"/>
    <col min="8" max="8" width="7.85546875" style="240" customWidth="1"/>
    <col min="9" max="9" width="5.5703125" style="240" customWidth="1"/>
    <col min="10" max="10" width="9.42578125" style="240" customWidth="1"/>
    <col min="11" max="11" width="6.5703125" style="240" customWidth="1"/>
    <col min="12" max="12" width="6.85546875" style="240" customWidth="1"/>
    <col min="13" max="13" width="7.42578125" style="240" customWidth="1"/>
    <col min="14" max="14" width="8.140625" style="240" customWidth="1"/>
    <col min="15" max="15" width="7.7109375" style="240" customWidth="1"/>
    <col min="16" max="16" width="9.42578125" style="240" customWidth="1"/>
    <col min="17" max="17" width="7.7109375" style="240" customWidth="1"/>
    <col min="18" max="18" width="8.42578125" style="240" customWidth="1"/>
    <col min="19" max="19" width="8.140625" style="240" customWidth="1"/>
    <col min="20" max="20" width="8" style="240" customWidth="1"/>
    <col min="21" max="21" width="6.5703125" style="240" customWidth="1"/>
    <col min="22" max="22" width="9.42578125" style="240" customWidth="1"/>
    <col min="23" max="23" width="8.42578125" style="240" customWidth="1"/>
    <col min="24" max="24" width="8.5703125" style="240" customWidth="1"/>
    <col min="25" max="25" width="8.42578125" style="240" customWidth="1"/>
    <col min="26" max="26" width="8.5703125" style="240" customWidth="1"/>
    <col min="27" max="27" width="6.42578125" style="240" customWidth="1"/>
    <col min="28" max="28" width="9.42578125" style="240" customWidth="1"/>
    <col min="29" max="29" width="7.140625" style="240" customWidth="1"/>
    <col min="30" max="30" width="7.85546875" style="240" customWidth="1"/>
    <col min="31" max="31" width="7.140625" style="240" customWidth="1"/>
    <col min="32" max="32" width="7.7109375" style="240" customWidth="1"/>
    <col min="33" max="33" width="7.5703125" style="494" customWidth="1"/>
    <col min="34" max="34" width="9.140625" style="240" customWidth="1"/>
    <col min="35" max="35" width="10.140625" style="240" customWidth="1"/>
    <col min="36" max="36" width="9" style="240" customWidth="1"/>
    <col min="37" max="37" width="10.7109375" style="240" customWidth="1"/>
    <col min="38" max="38" width="9.5703125" style="240" customWidth="1"/>
    <col min="39" max="16384" width="9.140625" style="240"/>
  </cols>
  <sheetData>
    <row r="1" spans="1:38" s="311" customFormat="1" ht="27" customHeight="1">
      <c r="B1" s="480" t="s">
        <v>115</v>
      </c>
      <c r="C1" s="538" t="s">
        <v>116</v>
      </c>
      <c r="D1" s="538"/>
      <c r="E1" s="538"/>
      <c r="F1" s="538"/>
      <c r="G1" s="538"/>
      <c r="H1" s="538"/>
      <c r="I1" s="538"/>
      <c r="J1" s="538"/>
      <c r="K1" s="538"/>
      <c r="O1" s="538" t="str">
        <f>C1</f>
        <v>Number and Enrolment in different types of Stand Alone Institutions</v>
      </c>
      <c r="P1" s="538"/>
      <c r="Q1" s="538"/>
      <c r="R1" s="538"/>
      <c r="S1" s="538"/>
      <c r="T1" s="538"/>
      <c r="U1" s="538"/>
      <c r="V1" s="538"/>
      <c r="W1" s="538"/>
      <c r="X1" s="538"/>
      <c r="AA1" s="538" t="str">
        <f>O1</f>
        <v>Number and Enrolment in different types of Stand Alone Institutions</v>
      </c>
      <c r="AB1" s="538"/>
      <c r="AC1" s="538"/>
      <c r="AD1" s="538"/>
      <c r="AE1" s="538"/>
      <c r="AF1" s="538"/>
      <c r="AG1" s="538"/>
      <c r="AH1" s="538"/>
      <c r="AI1" s="538"/>
      <c r="AJ1" s="538"/>
    </row>
    <row r="2" spans="1:38" s="316" customFormat="1">
      <c r="A2" s="537" t="s">
        <v>94</v>
      </c>
      <c r="B2" s="537" t="s">
        <v>36</v>
      </c>
      <c r="C2" s="549" t="s">
        <v>117</v>
      </c>
      <c r="D2" s="549"/>
      <c r="E2" s="549"/>
      <c r="F2" s="549"/>
      <c r="G2" s="549"/>
      <c r="H2" s="549"/>
      <c r="I2" s="549" t="s">
        <v>118</v>
      </c>
      <c r="J2" s="549"/>
      <c r="K2" s="549"/>
      <c r="L2" s="549"/>
      <c r="M2" s="549"/>
      <c r="N2" s="549"/>
      <c r="O2" s="549" t="s">
        <v>119</v>
      </c>
      <c r="P2" s="549"/>
      <c r="Q2" s="549"/>
      <c r="R2" s="549"/>
      <c r="S2" s="549"/>
      <c r="T2" s="549"/>
      <c r="U2" s="549" t="s">
        <v>120</v>
      </c>
      <c r="V2" s="549"/>
      <c r="W2" s="549"/>
      <c r="X2" s="549"/>
      <c r="Y2" s="549"/>
      <c r="Z2" s="549"/>
      <c r="AA2" s="549" t="s">
        <v>121</v>
      </c>
      <c r="AB2" s="549"/>
      <c r="AC2" s="549"/>
      <c r="AD2" s="549"/>
      <c r="AE2" s="549"/>
      <c r="AF2" s="549"/>
      <c r="AG2" s="549" t="s">
        <v>122</v>
      </c>
      <c r="AH2" s="549"/>
      <c r="AI2" s="549"/>
      <c r="AJ2" s="549"/>
      <c r="AK2" s="549"/>
      <c r="AL2" s="549"/>
    </row>
    <row r="3" spans="1:38" s="299" customFormat="1" ht="33.75" customHeight="1">
      <c r="A3" s="537"/>
      <c r="B3" s="537"/>
      <c r="C3" s="537" t="s">
        <v>123</v>
      </c>
      <c r="D3" s="537"/>
      <c r="E3" s="537" t="s">
        <v>92</v>
      </c>
      <c r="F3" s="537"/>
      <c r="G3" s="537"/>
      <c r="H3" s="547" t="s">
        <v>124</v>
      </c>
      <c r="I3" s="537" t="s">
        <v>123</v>
      </c>
      <c r="J3" s="537"/>
      <c r="K3" s="537" t="s">
        <v>92</v>
      </c>
      <c r="L3" s="537"/>
      <c r="M3" s="537"/>
      <c r="N3" s="547" t="s">
        <v>124</v>
      </c>
      <c r="O3" s="537" t="s">
        <v>123</v>
      </c>
      <c r="P3" s="537"/>
      <c r="Q3" s="537" t="s">
        <v>92</v>
      </c>
      <c r="R3" s="537"/>
      <c r="S3" s="537"/>
      <c r="T3" s="547" t="s">
        <v>124</v>
      </c>
      <c r="U3" s="537" t="s">
        <v>123</v>
      </c>
      <c r="V3" s="537"/>
      <c r="W3" s="537" t="s">
        <v>92</v>
      </c>
      <c r="X3" s="537"/>
      <c r="Y3" s="537"/>
      <c r="Z3" s="547" t="s">
        <v>124</v>
      </c>
      <c r="AA3" s="537" t="s">
        <v>123</v>
      </c>
      <c r="AB3" s="537"/>
      <c r="AC3" s="537" t="s">
        <v>92</v>
      </c>
      <c r="AD3" s="537"/>
      <c r="AE3" s="537"/>
      <c r="AF3" s="547" t="s">
        <v>124</v>
      </c>
      <c r="AG3" s="531" t="s">
        <v>123</v>
      </c>
      <c r="AH3" s="533"/>
      <c r="AI3" s="537" t="s">
        <v>92</v>
      </c>
      <c r="AJ3" s="537"/>
      <c r="AK3" s="537"/>
      <c r="AL3" s="547" t="s">
        <v>124</v>
      </c>
    </row>
    <row r="4" spans="1:38" s="318" customFormat="1" ht="24.75" customHeight="1">
      <c r="A4" s="537"/>
      <c r="B4" s="537"/>
      <c r="C4" s="317" t="s">
        <v>90</v>
      </c>
      <c r="D4" s="317" t="s">
        <v>114</v>
      </c>
      <c r="E4" s="300" t="s">
        <v>103</v>
      </c>
      <c r="F4" s="300" t="s">
        <v>104</v>
      </c>
      <c r="G4" s="317" t="s">
        <v>90</v>
      </c>
      <c r="H4" s="548"/>
      <c r="I4" s="317" t="s">
        <v>90</v>
      </c>
      <c r="J4" s="317" t="s">
        <v>114</v>
      </c>
      <c r="K4" s="300" t="s">
        <v>103</v>
      </c>
      <c r="L4" s="300" t="s">
        <v>104</v>
      </c>
      <c r="M4" s="317" t="s">
        <v>90</v>
      </c>
      <c r="N4" s="548"/>
      <c r="O4" s="317" t="s">
        <v>90</v>
      </c>
      <c r="P4" s="317" t="s">
        <v>114</v>
      </c>
      <c r="Q4" s="300" t="s">
        <v>103</v>
      </c>
      <c r="R4" s="300" t="s">
        <v>104</v>
      </c>
      <c r="S4" s="317" t="s">
        <v>90</v>
      </c>
      <c r="T4" s="548"/>
      <c r="U4" s="317" t="s">
        <v>90</v>
      </c>
      <c r="V4" s="317" t="s">
        <v>114</v>
      </c>
      <c r="W4" s="300" t="s">
        <v>103</v>
      </c>
      <c r="X4" s="300" t="s">
        <v>104</v>
      </c>
      <c r="Y4" s="317" t="s">
        <v>90</v>
      </c>
      <c r="Z4" s="548"/>
      <c r="AA4" s="317" t="s">
        <v>90</v>
      </c>
      <c r="AB4" s="317" t="s">
        <v>114</v>
      </c>
      <c r="AC4" s="300" t="s">
        <v>103</v>
      </c>
      <c r="AD4" s="300" t="s">
        <v>104</v>
      </c>
      <c r="AE4" s="317" t="s">
        <v>90</v>
      </c>
      <c r="AF4" s="548"/>
      <c r="AG4" s="496" t="s">
        <v>90</v>
      </c>
      <c r="AH4" s="495" t="s">
        <v>114</v>
      </c>
      <c r="AI4" s="300" t="s">
        <v>103</v>
      </c>
      <c r="AJ4" s="300" t="s">
        <v>104</v>
      </c>
      <c r="AK4" s="317" t="s">
        <v>90</v>
      </c>
      <c r="AL4" s="548"/>
    </row>
    <row r="5" spans="1:38" s="319" customFormat="1" ht="11.25" customHeight="1">
      <c r="A5" s="320">
        <v>1</v>
      </c>
      <c r="B5" s="320">
        <v>2</v>
      </c>
      <c r="C5" s="320">
        <v>3</v>
      </c>
      <c r="D5" s="320">
        <v>4</v>
      </c>
      <c r="E5" s="320">
        <v>5</v>
      </c>
      <c r="F5" s="320">
        <v>6</v>
      </c>
      <c r="G5" s="320">
        <v>7</v>
      </c>
      <c r="H5" s="320">
        <v>8</v>
      </c>
      <c r="I5" s="320">
        <v>9</v>
      </c>
      <c r="J5" s="320">
        <v>10</v>
      </c>
      <c r="K5" s="320">
        <v>11</v>
      </c>
      <c r="L5" s="320">
        <v>12</v>
      </c>
      <c r="M5" s="320">
        <v>13</v>
      </c>
      <c r="N5" s="320">
        <v>14</v>
      </c>
      <c r="O5" s="320">
        <v>15</v>
      </c>
      <c r="P5" s="320">
        <v>16</v>
      </c>
      <c r="Q5" s="320">
        <v>17</v>
      </c>
      <c r="R5" s="320">
        <v>18</v>
      </c>
      <c r="S5" s="320">
        <v>19</v>
      </c>
      <c r="T5" s="320">
        <v>20</v>
      </c>
      <c r="U5" s="320">
        <v>21</v>
      </c>
      <c r="V5" s="320">
        <v>22</v>
      </c>
      <c r="W5" s="320">
        <v>23</v>
      </c>
      <c r="X5" s="320">
        <v>24</v>
      </c>
      <c r="Y5" s="320">
        <v>25</v>
      </c>
      <c r="Z5" s="320">
        <v>26</v>
      </c>
      <c r="AA5" s="320">
        <v>27</v>
      </c>
      <c r="AB5" s="320">
        <v>28</v>
      </c>
      <c r="AC5" s="320">
        <v>29</v>
      </c>
      <c r="AD5" s="320">
        <v>30</v>
      </c>
      <c r="AE5" s="320">
        <v>31</v>
      </c>
      <c r="AF5" s="320">
        <v>32</v>
      </c>
      <c r="AG5" s="498">
        <v>33</v>
      </c>
      <c r="AH5" s="320">
        <v>34</v>
      </c>
      <c r="AI5" s="320">
        <v>35</v>
      </c>
      <c r="AJ5" s="320">
        <v>36</v>
      </c>
      <c r="AK5" s="320">
        <v>37</v>
      </c>
      <c r="AL5" s="320">
        <v>38</v>
      </c>
    </row>
    <row r="6" spans="1:38" s="308" customFormat="1" ht="33.75" customHeight="1">
      <c r="A6" s="303">
        <v>1</v>
      </c>
      <c r="B6" s="304" t="s">
        <v>0</v>
      </c>
      <c r="C6" s="321">
        <v>1</v>
      </c>
      <c r="D6" s="321">
        <v>0</v>
      </c>
      <c r="E6" s="321">
        <v>0</v>
      </c>
      <c r="F6" s="321">
        <v>0</v>
      </c>
      <c r="G6" s="321">
        <v>0</v>
      </c>
      <c r="H6" s="159" t="s">
        <v>125</v>
      </c>
      <c r="I6" s="321">
        <v>0</v>
      </c>
      <c r="J6" s="321">
        <v>0</v>
      </c>
      <c r="K6" s="321">
        <v>0</v>
      </c>
      <c r="L6" s="321">
        <v>0</v>
      </c>
      <c r="M6" s="321">
        <v>0</v>
      </c>
      <c r="N6" s="159" t="s">
        <v>125</v>
      </c>
      <c r="O6" s="321">
        <v>2</v>
      </c>
      <c r="P6" s="321">
        <v>0</v>
      </c>
      <c r="Q6" s="321">
        <v>0</v>
      </c>
      <c r="R6" s="321">
        <v>0</v>
      </c>
      <c r="S6" s="321">
        <v>0</v>
      </c>
      <c r="T6" s="159" t="s">
        <v>125</v>
      </c>
      <c r="U6" s="321">
        <v>1</v>
      </c>
      <c r="V6" s="321">
        <v>0</v>
      </c>
      <c r="W6" s="321">
        <v>0</v>
      </c>
      <c r="X6" s="321">
        <v>0</v>
      </c>
      <c r="Y6" s="321">
        <v>0</v>
      </c>
      <c r="Z6" s="159" t="s">
        <v>125</v>
      </c>
      <c r="AA6" s="321">
        <v>0</v>
      </c>
      <c r="AB6" s="321">
        <v>0</v>
      </c>
      <c r="AC6" s="321">
        <v>0</v>
      </c>
      <c r="AD6" s="321">
        <v>0</v>
      </c>
      <c r="AE6" s="321">
        <v>0</v>
      </c>
      <c r="AF6" s="159" t="s">
        <v>125</v>
      </c>
      <c r="AG6" s="499">
        <v>4</v>
      </c>
      <c r="AH6" s="321">
        <v>0</v>
      </c>
      <c r="AI6" s="321">
        <v>0</v>
      </c>
      <c r="AJ6" s="321">
        <v>0</v>
      </c>
      <c r="AK6" s="321">
        <v>0</v>
      </c>
      <c r="AL6" s="159" t="s">
        <v>125</v>
      </c>
    </row>
    <row r="7" spans="1:38" s="308" customFormat="1" ht="24" customHeight="1">
      <c r="A7" s="303">
        <v>2</v>
      </c>
      <c r="B7" s="309" t="s">
        <v>1</v>
      </c>
      <c r="C7" s="321">
        <v>154</v>
      </c>
      <c r="D7" s="321">
        <v>92</v>
      </c>
      <c r="E7" s="321">
        <v>53022</v>
      </c>
      <c r="F7" s="321">
        <v>14087</v>
      </c>
      <c r="G7" s="321">
        <v>67109</v>
      </c>
      <c r="H7" s="159">
        <v>729</v>
      </c>
      <c r="I7" s="321">
        <v>11</v>
      </c>
      <c r="J7" s="321">
        <v>4</v>
      </c>
      <c r="K7" s="321">
        <v>389</v>
      </c>
      <c r="L7" s="321">
        <v>182</v>
      </c>
      <c r="M7" s="321">
        <v>571</v>
      </c>
      <c r="N7" s="159">
        <v>143</v>
      </c>
      <c r="O7" s="321">
        <v>421</v>
      </c>
      <c r="P7" s="321">
        <v>173</v>
      </c>
      <c r="Q7" s="321">
        <v>536</v>
      </c>
      <c r="R7" s="321">
        <v>20719</v>
      </c>
      <c r="S7" s="321">
        <v>21255</v>
      </c>
      <c r="T7" s="159">
        <v>123</v>
      </c>
      <c r="U7" s="321">
        <v>287</v>
      </c>
      <c r="V7" s="321">
        <v>93</v>
      </c>
      <c r="W7" s="321">
        <v>3410</v>
      </c>
      <c r="X7" s="321">
        <v>6908</v>
      </c>
      <c r="Y7" s="321">
        <v>10318</v>
      </c>
      <c r="Z7" s="159">
        <v>111</v>
      </c>
      <c r="AA7" s="321">
        <v>0</v>
      </c>
      <c r="AB7" s="321">
        <v>0</v>
      </c>
      <c r="AC7" s="321">
        <v>0</v>
      </c>
      <c r="AD7" s="321">
        <v>0</v>
      </c>
      <c r="AE7" s="321">
        <v>0</v>
      </c>
      <c r="AF7" s="159" t="s">
        <v>125</v>
      </c>
      <c r="AG7" s="499">
        <v>873</v>
      </c>
      <c r="AH7" s="321">
        <v>362</v>
      </c>
      <c r="AI7" s="321">
        <v>57357</v>
      </c>
      <c r="AJ7" s="321">
        <v>41896</v>
      </c>
      <c r="AK7" s="321">
        <v>99253</v>
      </c>
      <c r="AL7" s="159">
        <v>274</v>
      </c>
    </row>
    <row r="8" spans="1:38" s="308" customFormat="1" ht="21.75" customHeight="1">
      <c r="A8" s="303">
        <v>3</v>
      </c>
      <c r="B8" s="309" t="s">
        <v>2</v>
      </c>
      <c r="C8" s="321">
        <v>3</v>
      </c>
      <c r="D8" s="321">
        <v>1</v>
      </c>
      <c r="E8" s="321">
        <v>198</v>
      </c>
      <c r="F8" s="321">
        <v>129</v>
      </c>
      <c r="G8" s="321">
        <v>327</v>
      </c>
      <c r="H8" s="159">
        <v>327</v>
      </c>
      <c r="I8" s="321">
        <v>0</v>
      </c>
      <c r="J8" s="321">
        <v>0</v>
      </c>
      <c r="K8" s="321">
        <v>0</v>
      </c>
      <c r="L8" s="321">
        <v>0</v>
      </c>
      <c r="M8" s="321">
        <v>0</v>
      </c>
      <c r="N8" s="159" t="s">
        <v>125</v>
      </c>
      <c r="O8" s="321">
        <v>2</v>
      </c>
      <c r="P8" s="321">
        <v>0</v>
      </c>
      <c r="Q8" s="321">
        <v>0</v>
      </c>
      <c r="R8" s="321">
        <v>0</v>
      </c>
      <c r="S8" s="321">
        <v>0</v>
      </c>
      <c r="T8" s="159" t="s">
        <v>125</v>
      </c>
      <c r="U8" s="321">
        <v>7</v>
      </c>
      <c r="V8" s="321">
        <v>1</v>
      </c>
      <c r="W8" s="321">
        <v>19</v>
      </c>
      <c r="X8" s="321">
        <v>37</v>
      </c>
      <c r="Y8" s="321">
        <v>56</v>
      </c>
      <c r="Z8" s="159">
        <v>56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159" t="s">
        <v>125</v>
      </c>
      <c r="AG8" s="499">
        <v>12</v>
      </c>
      <c r="AH8" s="321">
        <v>2</v>
      </c>
      <c r="AI8" s="321">
        <v>217</v>
      </c>
      <c r="AJ8" s="321">
        <v>166</v>
      </c>
      <c r="AK8" s="321">
        <v>383</v>
      </c>
      <c r="AL8" s="159">
        <v>192</v>
      </c>
    </row>
    <row r="9" spans="1:38" s="308" customFormat="1" ht="21.75" customHeight="1">
      <c r="A9" s="303">
        <v>4</v>
      </c>
      <c r="B9" s="309" t="s">
        <v>3</v>
      </c>
      <c r="C9" s="321">
        <v>16</v>
      </c>
      <c r="D9" s="321">
        <v>12</v>
      </c>
      <c r="E9" s="321">
        <v>4362</v>
      </c>
      <c r="F9" s="321">
        <v>1070</v>
      </c>
      <c r="G9" s="321">
        <v>5432</v>
      </c>
      <c r="H9" s="159">
        <v>453</v>
      </c>
      <c r="I9" s="321">
        <v>1</v>
      </c>
      <c r="J9" s="321">
        <v>1</v>
      </c>
      <c r="K9" s="321">
        <v>84</v>
      </c>
      <c r="L9" s="321">
        <v>52</v>
      </c>
      <c r="M9" s="321">
        <v>136</v>
      </c>
      <c r="N9" s="159">
        <v>136</v>
      </c>
      <c r="O9" s="321">
        <v>45</v>
      </c>
      <c r="P9" s="321">
        <v>6</v>
      </c>
      <c r="Q9" s="321">
        <v>6</v>
      </c>
      <c r="R9" s="321">
        <v>446</v>
      </c>
      <c r="S9" s="321">
        <v>452</v>
      </c>
      <c r="T9" s="159">
        <v>75</v>
      </c>
      <c r="U9" s="321">
        <v>22</v>
      </c>
      <c r="V9" s="321">
        <v>21</v>
      </c>
      <c r="W9" s="321">
        <v>1713</v>
      </c>
      <c r="X9" s="321">
        <v>1916</v>
      </c>
      <c r="Y9" s="321">
        <v>3629</v>
      </c>
      <c r="Z9" s="159">
        <v>173</v>
      </c>
      <c r="AA9" s="321">
        <v>2</v>
      </c>
      <c r="AB9" s="321">
        <v>0</v>
      </c>
      <c r="AC9" s="321">
        <v>0</v>
      </c>
      <c r="AD9" s="321">
        <v>0</v>
      </c>
      <c r="AE9" s="321">
        <v>0</v>
      </c>
      <c r="AF9" s="159" t="s">
        <v>125</v>
      </c>
      <c r="AG9" s="499">
        <v>86</v>
      </c>
      <c r="AH9" s="321">
        <v>40</v>
      </c>
      <c r="AI9" s="321">
        <v>6165</v>
      </c>
      <c r="AJ9" s="321">
        <v>3484</v>
      </c>
      <c r="AK9" s="321">
        <v>9649</v>
      </c>
      <c r="AL9" s="159">
        <v>241</v>
      </c>
    </row>
    <row r="10" spans="1:38" s="308" customFormat="1" ht="21.75" customHeight="1">
      <c r="A10" s="303">
        <v>5</v>
      </c>
      <c r="B10" s="309" t="s">
        <v>4</v>
      </c>
      <c r="C10" s="321">
        <v>26</v>
      </c>
      <c r="D10" s="321">
        <v>23</v>
      </c>
      <c r="E10" s="321">
        <v>10668</v>
      </c>
      <c r="F10" s="321">
        <v>1052</v>
      </c>
      <c r="G10" s="321">
        <v>11720</v>
      </c>
      <c r="H10" s="159">
        <v>510</v>
      </c>
      <c r="I10" s="321">
        <v>4</v>
      </c>
      <c r="J10" s="321">
        <v>4</v>
      </c>
      <c r="K10" s="321">
        <v>159</v>
      </c>
      <c r="L10" s="321">
        <v>119</v>
      </c>
      <c r="M10" s="321">
        <v>278</v>
      </c>
      <c r="N10" s="159">
        <v>70</v>
      </c>
      <c r="O10" s="321">
        <v>80</v>
      </c>
      <c r="P10" s="321">
        <v>29</v>
      </c>
      <c r="Q10" s="321">
        <v>232</v>
      </c>
      <c r="R10" s="321">
        <v>3008</v>
      </c>
      <c r="S10" s="321">
        <v>3240</v>
      </c>
      <c r="T10" s="159">
        <v>112</v>
      </c>
      <c r="U10" s="321">
        <v>43</v>
      </c>
      <c r="V10" s="321">
        <v>43</v>
      </c>
      <c r="W10" s="321">
        <v>3237</v>
      </c>
      <c r="X10" s="321">
        <v>1913</v>
      </c>
      <c r="Y10" s="321">
        <v>5150</v>
      </c>
      <c r="Z10" s="159">
        <v>120</v>
      </c>
      <c r="AA10" s="321">
        <v>3</v>
      </c>
      <c r="AB10" s="321">
        <v>2</v>
      </c>
      <c r="AC10" s="321">
        <v>539</v>
      </c>
      <c r="AD10" s="321">
        <v>48</v>
      </c>
      <c r="AE10" s="321">
        <v>587</v>
      </c>
      <c r="AF10" s="159">
        <v>294</v>
      </c>
      <c r="AG10" s="499">
        <v>156</v>
      </c>
      <c r="AH10" s="321">
        <v>101</v>
      </c>
      <c r="AI10" s="321">
        <v>14835</v>
      </c>
      <c r="AJ10" s="321">
        <v>6140</v>
      </c>
      <c r="AK10" s="321">
        <v>20975</v>
      </c>
      <c r="AL10" s="159">
        <v>208</v>
      </c>
    </row>
    <row r="11" spans="1:38" s="308" customFormat="1" ht="21.75" customHeight="1">
      <c r="A11" s="303">
        <v>6</v>
      </c>
      <c r="B11" s="309" t="s">
        <v>5</v>
      </c>
      <c r="C11" s="321">
        <v>3</v>
      </c>
      <c r="D11" s="321">
        <v>3</v>
      </c>
      <c r="E11" s="321">
        <v>1114</v>
      </c>
      <c r="F11" s="321">
        <v>827</v>
      </c>
      <c r="G11" s="321">
        <v>1941</v>
      </c>
      <c r="H11" s="159">
        <v>647</v>
      </c>
      <c r="I11" s="321">
        <v>1</v>
      </c>
      <c r="J11" s="321">
        <v>1</v>
      </c>
      <c r="K11" s="321">
        <v>0</v>
      </c>
      <c r="L11" s="321">
        <v>0</v>
      </c>
      <c r="M11" s="321">
        <v>0</v>
      </c>
      <c r="N11" s="159">
        <v>0</v>
      </c>
      <c r="O11" s="321">
        <v>0</v>
      </c>
      <c r="P11" s="321">
        <v>0</v>
      </c>
      <c r="Q11" s="321">
        <v>0</v>
      </c>
      <c r="R11" s="321">
        <v>0</v>
      </c>
      <c r="S11" s="321">
        <v>0</v>
      </c>
      <c r="T11" s="159" t="s">
        <v>125</v>
      </c>
      <c r="U11" s="321">
        <v>3</v>
      </c>
      <c r="V11" s="321">
        <v>3</v>
      </c>
      <c r="W11" s="321">
        <v>15</v>
      </c>
      <c r="X11" s="321">
        <v>328</v>
      </c>
      <c r="Y11" s="321">
        <v>343</v>
      </c>
      <c r="Z11" s="159">
        <v>114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159" t="s">
        <v>125</v>
      </c>
      <c r="AG11" s="499">
        <v>7</v>
      </c>
      <c r="AH11" s="321">
        <v>7</v>
      </c>
      <c r="AI11" s="321">
        <v>1129</v>
      </c>
      <c r="AJ11" s="321">
        <v>1155</v>
      </c>
      <c r="AK11" s="321">
        <v>2284</v>
      </c>
      <c r="AL11" s="159">
        <v>326</v>
      </c>
    </row>
    <row r="12" spans="1:38" s="308" customFormat="1" ht="21.75" customHeight="1">
      <c r="A12" s="303">
        <v>7</v>
      </c>
      <c r="B12" s="309" t="s">
        <v>6</v>
      </c>
      <c r="C12" s="321">
        <v>1</v>
      </c>
      <c r="D12" s="321">
        <v>1</v>
      </c>
      <c r="E12" s="321">
        <v>46</v>
      </c>
      <c r="F12" s="321">
        <v>10</v>
      </c>
      <c r="G12" s="321">
        <v>56</v>
      </c>
      <c r="H12" s="159">
        <v>56</v>
      </c>
      <c r="I12" s="321">
        <v>10</v>
      </c>
      <c r="J12" s="321">
        <v>1</v>
      </c>
      <c r="K12" s="321">
        <v>32</v>
      </c>
      <c r="L12" s="321">
        <v>27</v>
      </c>
      <c r="M12" s="321">
        <v>59</v>
      </c>
      <c r="N12" s="159">
        <v>59</v>
      </c>
      <c r="O12" s="321">
        <v>31</v>
      </c>
      <c r="P12" s="321">
        <v>11</v>
      </c>
      <c r="Q12" s="321">
        <v>42</v>
      </c>
      <c r="R12" s="321">
        <v>642</v>
      </c>
      <c r="S12" s="321">
        <v>684</v>
      </c>
      <c r="T12" s="159">
        <v>62</v>
      </c>
      <c r="U12" s="321">
        <v>47</v>
      </c>
      <c r="V12" s="321">
        <v>33</v>
      </c>
      <c r="W12" s="321">
        <v>2497</v>
      </c>
      <c r="X12" s="321">
        <v>2475</v>
      </c>
      <c r="Y12" s="321">
        <v>4972</v>
      </c>
      <c r="Z12" s="159">
        <v>151</v>
      </c>
      <c r="AA12" s="321">
        <v>3</v>
      </c>
      <c r="AB12" s="321">
        <v>2</v>
      </c>
      <c r="AC12" s="321">
        <v>194</v>
      </c>
      <c r="AD12" s="321">
        <v>60</v>
      </c>
      <c r="AE12" s="321">
        <v>254</v>
      </c>
      <c r="AF12" s="159">
        <v>127</v>
      </c>
      <c r="AG12" s="499">
        <v>92</v>
      </c>
      <c r="AH12" s="321">
        <v>48</v>
      </c>
      <c r="AI12" s="321">
        <v>2811</v>
      </c>
      <c r="AJ12" s="321">
        <v>3214</v>
      </c>
      <c r="AK12" s="321">
        <v>6025</v>
      </c>
      <c r="AL12" s="159">
        <v>126</v>
      </c>
    </row>
    <row r="13" spans="1:38" s="308" customFormat="1" ht="31.5" customHeight="1">
      <c r="A13" s="303">
        <v>8</v>
      </c>
      <c r="B13" s="304" t="s">
        <v>7</v>
      </c>
      <c r="C13" s="321">
        <v>0</v>
      </c>
      <c r="D13" s="321">
        <v>0</v>
      </c>
      <c r="E13" s="321">
        <v>0</v>
      </c>
      <c r="F13" s="321">
        <v>0</v>
      </c>
      <c r="G13" s="321">
        <v>0</v>
      </c>
      <c r="H13" s="159" t="s">
        <v>125</v>
      </c>
      <c r="I13" s="321">
        <v>0</v>
      </c>
      <c r="J13" s="321">
        <v>0</v>
      </c>
      <c r="K13" s="321">
        <v>0</v>
      </c>
      <c r="L13" s="321">
        <v>0</v>
      </c>
      <c r="M13" s="321">
        <v>0</v>
      </c>
      <c r="N13" s="159" t="s">
        <v>125</v>
      </c>
      <c r="O13" s="321">
        <v>1</v>
      </c>
      <c r="P13" s="321">
        <v>0</v>
      </c>
      <c r="Q13" s="321">
        <v>0</v>
      </c>
      <c r="R13" s="321">
        <v>0</v>
      </c>
      <c r="S13" s="321">
        <v>0</v>
      </c>
      <c r="T13" s="159" t="s">
        <v>125</v>
      </c>
      <c r="U13" s="321">
        <v>0</v>
      </c>
      <c r="V13" s="321">
        <v>0</v>
      </c>
      <c r="W13" s="321">
        <v>0</v>
      </c>
      <c r="X13" s="321">
        <v>0</v>
      </c>
      <c r="Y13" s="321">
        <v>0</v>
      </c>
      <c r="Z13" s="159" t="s">
        <v>125</v>
      </c>
      <c r="AA13" s="321">
        <v>1</v>
      </c>
      <c r="AB13" s="321">
        <v>1</v>
      </c>
      <c r="AC13" s="321">
        <v>89</v>
      </c>
      <c r="AD13" s="321">
        <v>22</v>
      </c>
      <c r="AE13" s="321">
        <v>111</v>
      </c>
      <c r="AF13" s="159">
        <v>111</v>
      </c>
      <c r="AG13" s="499">
        <v>2</v>
      </c>
      <c r="AH13" s="321">
        <v>1</v>
      </c>
      <c r="AI13" s="321">
        <v>89</v>
      </c>
      <c r="AJ13" s="321">
        <v>22</v>
      </c>
      <c r="AK13" s="321">
        <v>111</v>
      </c>
      <c r="AL13" s="159">
        <v>111</v>
      </c>
    </row>
    <row r="14" spans="1:38" s="308" customFormat="1" ht="21.75" customHeight="1">
      <c r="A14" s="303">
        <v>9</v>
      </c>
      <c r="B14" s="309" t="s">
        <v>68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159" t="s">
        <v>125</v>
      </c>
      <c r="I14" s="321">
        <v>0</v>
      </c>
      <c r="J14" s="321">
        <v>0</v>
      </c>
      <c r="K14" s="321">
        <v>0</v>
      </c>
      <c r="L14" s="321">
        <v>0</v>
      </c>
      <c r="M14" s="321">
        <v>0</v>
      </c>
      <c r="N14" s="159" t="s">
        <v>125</v>
      </c>
      <c r="O14" s="321">
        <v>0</v>
      </c>
      <c r="P14" s="321">
        <v>0</v>
      </c>
      <c r="Q14" s="321">
        <v>0</v>
      </c>
      <c r="R14" s="321">
        <v>0</v>
      </c>
      <c r="S14" s="321">
        <v>0</v>
      </c>
      <c r="T14" s="159" t="s">
        <v>125</v>
      </c>
      <c r="U14" s="321">
        <v>2</v>
      </c>
      <c r="V14" s="321">
        <v>1</v>
      </c>
      <c r="W14" s="321">
        <v>23</v>
      </c>
      <c r="X14" s="321">
        <v>50</v>
      </c>
      <c r="Y14" s="321">
        <v>73</v>
      </c>
      <c r="Z14" s="159">
        <v>73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159" t="s">
        <v>125</v>
      </c>
      <c r="AG14" s="499">
        <v>2</v>
      </c>
      <c r="AH14" s="321">
        <v>1</v>
      </c>
      <c r="AI14" s="321">
        <v>23</v>
      </c>
      <c r="AJ14" s="321">
        <v>50</v>
      </c>
      <c r="AK14" s="321">
        <v>73</v>
      </c>
      <c r="AL14" s="159">
        <v>73</v>
      </c>
    </row>
    <row r="15" spans="1:38" s="308" customFormat="1" ht="21.75" customHeight="1">
      <c r="A15" s="303">
        <v>10</v>
      </c>
      <c r="B15" s="309" t="s">
        <v>8</v>
      </c>
      <c r="C15" s="321">
        <v>37</v>
      </c>
      <c r="D15" s="321">
        <v>16</v>
      </c>
      <c r="E15" s="321">
        <v>12837</v>
      </c>
      <c r="F15" s="321">
        <v>1780</v>
      </c>
      <c r="G15" s="321">
        <v>14617</v>
      </c>
      <c r="H15" s="159">
        <v>914</v>
      </c>
      <c r="I15" s="321">
        <v>21</v>
      </c>
      <c r="J15" s="321">
        <v>8</v>
      </c>
      <c r="K15" s="321">
        <v>1749</v>
      </c>
      <c r="L15" s="321">
        <v>944</v>
      </c>
      <c r="M15" s="321">
        <v>2693</v>
      </c>
      <c r="N15" s="159">
        <v>337</v>
      </c>
      <c r="O15" s="321">
        <v>17</v>
      </c>
      <c r="P15" s="321">
        <v>17</v>
      </c>
      <c r="Q15" s="321">
        <v>1</v>
      </c>
      <c r="R15" s="321">
        <v>2488</v>
      </c>
      <c r="S15" s="321">
        <v>2489</v>
      </c>
      <c r="T15" s="159">
        <v>146</v>
      </c>
      <c r="U15" s="321">
        <v>36</v>
      </c>
      <c r="V15" s="321">
        <v>24</v>
      </c>
      <c r="W15" s="321">
        <v>525</v>
      </c>
      <c r="X15" s="321">
        <v>3837</v>
      </c>
      <c r="Y15" s="321">
        <v>4362</v>
      </c>
      <c r="Z15" s="159">
        <v>182</v>
      </c>
      <c r="AA15" s="321">
        <v>20</v>
      </c>
      <c r="AB15" s="321">
        <v>2</v>
      </c>
      <c r="AC15" s="321">
        <v>51</v>
      </c>
      <c r="AD15" s="321">
        <v>11</v>
      </c>
      <c r="AE15" s="321">
        <v>62</v>
      </c>
      <c r="AF15" s="159">
        <v>31</v>
      </c>
      <c r="AG15" s="499">
        <v>131</v>
      </c>
      <c r="AH15" s="321">
        <v>67</v>
      </c>
      <c r="AI15" s="321">
        <v>15163</v>
      </c>
      <c r="AJ15" s="321">
        <v>9060</v>
      </c>
      <c r="AK15" s="321">
        <v>24223</v>
      </c>
      <c r="AL15" s="159">
        <v>362</v>
      </c>
    </row>
    <row r="16" spans="1:38" s="308" customFormat="1" ht="21.75" customHeight="1">
      <c r="A16" s="303">
        <v>11</v>
      </c>
      <c r="B16" s="309" t="s">
        <v>9</v>
      </c>
      <c r="C16" s="321">
        <v>8</v>
      </c>
      <c r="D16" s="321">
        <v>8</v>
      </c>
      <c r="E16" s="321">
        <v>5828</v>
      </c>
      <c r="F16" s="321">
        <v>479</v>
      </c>
      <c r="G16" s="321">
        <v>6307</v>
      </c>
      <c r="H16" s="159">
        <v>788</v>
      </c>
      <c r="I16" s="321">
        <v>1</v>
      </c>
      <c r="J16" s="321">
        <v>1</v>
      </c>
      <c r="K16" s="321">
        <v>484</v>
      </c>
      <c r="L16" s="321">
        <v>212</v>
      </c>
      <c r="M16" s="321">
        <v>696</v>
      </c>
      <c r="N16" s="159">
        <v>696</v>
      </c>
      <c r="O16" s="321">
        <v>2</v>
      </c>
      <c r="P16" s="321">
        <v>0</v>
      </c>
      <c r="Q16" s="321">
        <v>0</v>
      </c>
      <c r="R16" s="321">
        <v>0</v>
      </c>
      <c r="S16" s="321">
        <v>0</v>
      </c>
      <c r="T16" s="159" t="s">
        <v>125</v>
      </c>
      <c r="U16" s="321">
        <v>1</v>
      </c>
      <c r="V16" s="321">
        <v>1</v>
      </c>
      <c r="W16" s="321">
        <v>12</v>
      </c>
      <c r="X16" s="321">
        <v>175</v>
      </c>
      <c r="Y16" s="321">
        <v>187</v>
      </c>
      <c r="Z16" s="159">
        <v>187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159" t="s">
        <v>125</v>
      </c>
      <c r="AG16" s="499">
        <v>12</v>
      </c>
      <c r="AH16" s="321">
        <v>10</v>
      </c>
      <c r="AI16" s="321">
        <v>6324</v>
      </c>
      <c r="AJ16" s="321">
        <v>866</v>
      </c>
      <c r="AK16" s="321">
        <v>7190</v>
      </c>
      <c r="AL16" s="159">
        <v>719</v>
      </c>
    </row>
    <row r="17" spans="1:38" s="308" customFormat="1" ht="21.75" customHeight="1">
      <c r="A17" s="303">
        <v>12</v>
      </c>
      <c r="B17" s="309" t="s">
        <v>10</v>
      </c>
      <c r="C17" s="321">
        <v>1</v>
      </c>
      <c r="D17" s="321">
        <v>1</v>
      </c>
      <c r="E17" s="321">
        <v>347</v>
      </c>
      <c r="F17" s="321">
        <v>2</v>
      </c>
      <c r="G17" s="321">
        <v>349</v>
      </c>
      <c r="H17" s="159">
        <v>349</v>
      </c>
      <c r="I17" s="321">
        <v>18</v>
      </c>
      <c r="J17" s="321">
        <v>9</v>
      </c>
      <c r="K17" s="321">
        <v>1535</v>
      </c>
      <c r="L17" s="321">
        <v>669</v>
      </c>
      <c r="M17" s="321">
        <v>2204</v>
      </c>
      <c r="N17" s="159">
        <v>245</v>
      </c>
      <c r="O17" s="321">
        <v>124</v>
      </c>
      <c r="P17" s="321">
        <v>123</v>
      </c>
      <c r="Q17" s="321">
        <v>1384</v>
      </c>
      <c r="R17" s="321">
        <v>9157</v>
      </c>
      <c r="S17" s="321">
        <v>10541</v>
      </c>
      <c r="T17" s="159">
        <v>86</v>
      </c>
      <c r="U17" s="321">
        <v>167</v>
      </c>
      <c r="V17" s="321">
        <v>152</v>
      </c>
      <c r="W17" s="321">
        <v>1480</v>
      </c>
      <c r="X17" s="321">
        <v>3769</v>
      </c>
      <c r="Y17" s="321">
        <v>5249</v>
      </c>
      <c r="Z17" s="159">
        <v>35</v>
      </c>
      <c r="AA17" s="321">
        <v>7</v>
      </c>
      <c r="AB17" s="321">
        <v>6</v>
      </c>
      <c r="AC17" s="321">
        <v>1359</v>
      </c>
      <c r="AD17" s="321">
        <v>886</v>
      </c>
      <c r="AE17" s="321">
        <v>2245</v>
      </c>
      <c r="AF17" s="159">
        <v>374</v>
      </c>
      <c r="AG17" s="499">
        <v>317</v>
      </c>
      <c r="AH17" s="321">
        <v>291</v>
      </c>
      <c r="AI17" s="321">
        <v>6105</v>
      </c>
      <c r="AJ17" s="321">
        <v>14483</v>
      </c>
      <c r="AK17" s="321">
        <v>20588</v>
      </c>
      <c r="AL17" s="159">
        <v>71</v>
      </c>
    </row>
    <row r="18" spans="1:38" s="308" customFormat="1" ht="21.75" customHeight="1">
      <c r="A18" s="303">
        <v>13</v>
      </c>
      <c r="B18" s="309" t="s">
        <v>11</v>
      </c>
      <c r="C18" s="321">
        <v>204</v>
      </c>
      <c r="D18" s="321">
        <v>108</v>
      </c>
      <c r="E18" s="321">
        <v>56253</v>
      </c>
      <c r="F18" s="321">
        <v>8338</v>
      </c>
      <c r="G18" s="321">
        <v>64591</v>
      </c>
      <c r="H18" s="159">
        <v>598</v>
      </c>
      <c r="I18" s="321">
        <v>21</v>
      </c>
      <c r="J18" s="321">
        <v>6</v>
      </c>
      <c r="K18" s="321">
        <v>505</v>
      </c>
      <c r="L18" s="321">
        <v>125</v>
      </c>
      <c r="M18" s="321">
        <v>630</v>
      </c>
      <c r="N18" s="159">
        <v>105</v>
      </c>
      <c r="O18" s="321">
        <v>42</v>
      </c>
      <c r="P18" s="321">
        <v>6</v>
      </c>
      <c r="Q18" s="321">
        <v>68</v>
      </c>
      <c r="R18" s="321">
        <v>1596</v>
      </c>
      <c r="S18" s="321">
        <v>1664</v>
      </c>
      <c r="T18" s="159">
        <v>277</v>
      </c>
      <c r="U18" s="321">
        <v>40</v>
      </c>
      <c r="V18" s="321">
        <v>10</v>
      </c>
      <c r="W18" s="321">
        <v>446</v>
      </c>
      <c r="X18" s="321">
        <v>1324</v>
      </c>
      <c r="Y18" s="321">
        <v>1770</v>
      </c>
      <c r="Z18" s="159">
        <v>177</v>
      </c>
      <c r="AA18" s="321">
        <v>5</v>
      </c>
      <c r="AB18" s="321">
        <v>2</v>
      </c>
      <c r="AC18" s="321">
        <v>378</v>
      </c>
      <c r="AD18" s="321">
        <v>214</v>
      </c>
      <c r="AE18" s="321">
        <v>592</v>
      </c>
      <c r="AF18" s="159">
        <v>296</v>
      </c>
      <c r="AG18" s="499">
        <v>312</v>
      </c>
      <c r="AH18" s="321">
        <v>132</v>
      </c>
      <c r="AI18" s="321">
        <v>57650</v>
      </c>
      <c r="AJ18" s="321">
        <v>11597</v>
      </c>
      <c r="AK18" s="321">
        <v>69247</v>
      </c>
      <c r="AL18" s="159">
        <v>525</v>
      </c>
    </row>
    <row r="19" spans="1:38" s="308" customFormat="1" ht="21.75" customHeight="1">
      <c r="A19" s="303">
        <v>14</v>
      </c>
      <c r="B19" s="309" t="s">
        <v>12</v>
      </c>
      <c r="C19" s="321">
        <v>41</v>
      </c>
      <c r="D19" s="321">
        <v>34</v>
      </c>
      <c r="E19" s="321">
        <v>8541</v>
      </c>
      <c r="F19" s="321">
        <v>1871</v>
      </c>
      <c r="G19" s="321">
        <v>10412</v>
      </c>
      <c r="H19" s="159">
        <v>306</v>
      </c>
      <c r="I19" s="321">
        <v>0</v>
      </c>
      <c r="J19" s="321">
        <v>0</v>
      </c>
      <c r="K19" s="321">
        <v>0</v>
      </c>
      <c r="L19" s="321">
        <v>0</v>
      </c>
      <c r="M19" s="321">
        <v>0</v>
      </c>
      <c r="N19" s="159" t="s">
        <v>125</v>
      </c>
      <c r="O19" s="321">
        <v>28</v>
      </c>
      <c r="P19" s="321">
        <v>19</v>
      </c>
      <c r="Q19" s="321">
        <v>17</v>
      </c>
      <c r="R19" s="321">
        <v>2387</v>
      </c>
      <c r="S19" s="321">
        <v>2404</v>
      </c>
      <c r="T19" s="159">
        <v>127</v>
      </c>
      <c r="U19" s="321">
        <v>18</v>
      </c>
      <c r="V19" s="321">
        <v>15</v>
      </c>
      <c r="W19" s="321">
        <v>1575</v>
      </c>
      <c r="X19" s="321">
        <v>2020</v>
      </c>
      <c r="Y19" s="321">
        <v>3595</v>
      </c>
      <c r="Z19" s="159">
        <v>240</v>
      </c>
      <c r="AA19" s="321">
        <v>2</v>
      </c>
      <c r="AB19" s="321">
        <v>1</v>
      </c>
      <c r="AC19" s="321">
        <v>819</v>
      </c>
      <c r="AD19" s="321">
        <v>52</v>
      </c>
      <c r="AE19" s="321">
        <v>871</v>
      </c>
      <c r="AF19" s="159">
        <v>871</v>
      </c>
      <c r="AG19" s="499">
        <v>89</v>
      </c>
      <c r="AH19" s="321">
        <v>69</v>
      </c>
      <c r="AI19" s="321">
        <v>10952</v>
      </c>
      <c r="AJ19" s="321">
        <v>6330</v>
      </c>
      <c r="AK19" s="321">
        <v>17282</v>
      </c>
      <c r="AL19" s="159">
        <v>250</v>
      </c>
    </row>
    <row r="20" spans="1:38" s="308" customFormat="1" ht="30">
      <c r="A20" s="303">
        <v>15</v>
      </c>
      <c r="B20" s="304" t="s">
        <v>13</v>
      </c>
      <c r="C20" s="321">
        <v>36</v>
      </c>
      <c r="D20" s="321">
        <v>27</v>
      </c>
      <c r="E20" s="321">
        <v>6642</v>
      </c>
      <c r="F20" s="321">
        <v>1547</v>
      </c>
      <c r="G20" s="321">
        <v>8189</v>
      </c>
      <c r="H20" s="159">
        <v>303</v>
      </c>
      <c r="I20" s="321">
        <v>0</v>
      </c>
      <c r="J20" s="321">
        <v>0</v>
      </c>
      <c r="K20" s="321">
        <v>0</v>
      </c>
      <c r="L20" s="321">
        <v>0</v>
      </c>
      <c r="M20" s="321">
        <v>0</v>
      </c>
      <c r="N20" s="159" t="s">
        <v>125</v>
      </c>
      <c r="O20" s="321">
        <v>12</v>
      </c>
      <c r="P20" s="321">
        <v>7</v>
      </c>
      <c r="Q20" s="321">
        <v>335</v>
      </c>
      <c r="R20" s="321">
        <v>752</v>
      </c>
      <c r="S20" s="321">
        <v>1087</v>
      </c>
      <c r="T20" s="159">
        <v>155</v>
      </c>
      <c r="U20" s="321">
        <v>25</v>
      </c>
      <c r="V20" s="321">
        <v>14</v>
      </c>
      <c r="W20" s="321">
        <v>204</v>
      </c>
      <c r="X20" s="321">
        <v>102</v>
      </c>
      <c r="Y20" s="321">
        <v>306</v>
      </c>
      <c r="Z20" s="159">
        <v>22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159" t="s">
        <v>125</v>
      </c>
      <c r="AG20" s="499">
        <v>73</v>
      </c>
      <c r="AH20" s="321">
        <v>48</v>
      </c>
      <c r="AI20" s="321">
        <v>7181</v>
      </c>
      <c r="AJ20" s="321">
        <v>2401</v>
      </c>
      <c r="AK20" s="321">
        <v>9582</v>
      </c>
      <c r="AL20" s="159">
        <v>200</v>
      </c>
    </row>
    <row r="21" spans="1:38" s="308" customFormat="1" ht="21.75" customHeight="1">
      <c r="A21" s="303">
        <v>16</v>
      </c>
      <c r="B21" s="309" t="s">
        <v>14</v>
      </c>
      <c r="C21" s="321">
        <v>29</v>
      </c>
      <c r="D21" s="321">
        <v>10</v>
      </c>
      <c r="E21" s="321">
        <v>5858</v>
      </c>
      <c r="F21" s="321">
        <v>915</v>
      </c>
      <c r="G21" s="321">
        <v>6773</v>
      </c>
      <c r="H21" s="159">
        <v>677</v>
      </c>
      <c r="I21" s="321">
        <v>8</v>
      </c>
      <c r="J21" s="321">
        <v>5</v>
      </c>
      <c r="K21" s="321">
        <v>1389</v>
      </c>
      <c r="L21" s="321">
        <v>530</v>
      </c>
      <c r="M21" s="321">
        <v>1919</v>
      </c>
      <c r="N21" s="159">
        <v>384</v>
      </c>
      <c r="O21" s="321">
        <v>31</v>
      </c>
      <c r="P21" s="321">
        <v>1</v>
      </c>
      <c r="Q21" s="321">
        <v>0</v>
      </c>
      <c r="R21" s="321">
        <v>50</v>
      </c>
      <c r="S21" s="321">
        <v>50</v>
      </c>
      <c r="T21" s="159">
        <v>50</v>
      </c>
      <c r="U21" s="321">
        <v>6</v>
      </c>
      <c r="V21" s="321">
        <v>0</v>
      </c>
      <c r="W21" s="321">
        <v>0</v>
      </c>
      <c r="X21" s="321">
        <v>0</v>
      </c>
      <c r="Y21" s="321">
        <v>0</v>
      </c>
      <c r="Z21" s="159" t="s">
        <v>125</v>
      </c>
      <c r="AA21" s="321">
        <v>10</v>
      </c>
      <c r="AB21" s="321">
        <v>1</v>
      </c>
      <c r="AC21" s="321">
        <v>207</v>
      </c>
      <c r="AD21" s="321">
        <v>121</v>
      </c>
      <c r="AE21" s="321">
        <v>328</v>
      </c>
      <c r="AF21" s="159">
        <v>328</v>
      </c>
      <c r="AG21" s="499">
        <v>84</v>
      </c>
      <c r="AH21" s="321">
        <v>17</v>
      </c>
      <c r="AI21" s="321">
        <v>7454</v>
      </c>
      <c r="AJ21" s="321">
        <v>1616</v>
      </c>
      <c r="AK21" s="321">
        <v>9070</v>
      </c>
      <c r="AL21" s="159">
        <v>534</v>
      </c>
    </row>
    <row r="22" spans="1:38" s="308" customFormat="1" ht="21.75" customHeight="1">
      <c r="A22" s="303">
        <v>17</v>
      </c>
      <c r="B22" s="309" t="s">
        <v>15</v>
      </c>
      <c r="C22" s="321">
        <v>314</v>
      </c>
      <c r="D22" s="321">
        <v>302</v>
      </c>
      <c r="E22" s="321">
        <v>116816</v>
      </c>
      <c r="F22" s="321">
        <v>36410</v>
      </c>
      <c r="G22" s="321">
        <v>153226</v>
      </c>
      <c r="H22" s="159">
        <v>507</v>
      </c>
      <c r="I22" s="321">
        <v>26</v>
      </c>
      <c r="J22" s="321">
        <v>15</v>
      </c>
      <c r="K22" s="321">
        <v>1857</v>
      </c>
      <c r="L22" s="321">
        <v>1218</v>
      </c>
      <c r="M22" s="321">
        <v>3075</v>
      </c>
      <c r="N22" s="159">
        <v>205</v>
      </c>
      <c r="O22" s="321">
        <v>572</v>
      </c>
      <c r="P22" s="321">
        <v>440</v>
      </c>
      <c r="Q22" s="321">
        <v>11501</v>
      </c>
      <c r="R22" s="321">
        <v>31852</v>
      </c>
      <c r="S22" s="321">
        <v>43353</v>
      </c>
      <c r="T22" s="159">
        <v>99</v>
      </c>
      <c r="U22" s="321">
        <v>757</v>
      </c>
      <c r="V22" s="321">
        <v>652</v>
      </c>
      <c r="W22" s="321">
        <v>5607</v>
      </c>
      <c r="X22" s="321">
        <v>11291</v>
      </c>
      <c r="Y22" s="321">
        <v>16898</v>
      </c>
      <c r="Z22" s="159">
        <v>26</v>
      </c>
      <c r="AA22" s="321">
        <v>8</v>
      </c>
      <c r="AB22" s="321">
        <v>5</v>
      </c>
      <c r="AC22" s="321">
        <v>1698</v>
      </c>
      <c r="AD22" s="321">
        <v>361</v>
      </c>
      <c r="AE22" s="321">
        <v>2059</v>
      </c>
      <c r="AF22" s="159">
        <v>412</v>
      </c>
      <c r="AG22" s="499">
        <v>1677</v>
      </c>
      <c r="AH22" s="321">
        <v>1414</v>
      </c>
      <c r="AI22" s="321">
        <v>137479</v>
      </c>
      <c r="AJ22" s="321">
        <v>81132</v>
      </c>
      <c r="AK22" s="321">
        <v>218611</v>
      </c>
      <c r="AL22" s="159">
        <v>155</v>
      </c>
    </row>
    <row r="23" spans="1:38" s="308" customFormat="1" ht="21.75" customHeight="1">
      <c r="A23" s="303">
        <v>18</v>
      </c>
      <c r="B23" s="309" t="s">
        <v>16</v>
      </c>
      <c r="C23" s="321">
        <v>77</v>
      </c>
      <c r="D23" s="321">
        <v>66</v>
      </c>
      <c r="E23" s="321">
        <v>30205</v>
      </c>
      <c r="F23" s="321">
        <v>12637</v>
      </c>
      <c r="G23" s="321">
        <v>42842</v>
      </c>
      <c r="H23" s="159">
        <v>649</v>
      </c>
      <c r="I23" s="321">
        <v>8</v>
      </c>
      <c r="J23" s="321">
        <v>4</v>
      </c>
      <c r="K23" s="321">
        <v>350</v>
      </c>
      <c r="L23" s="321">
        <v>246</v>
      </c>
      <c r="M23" s="321">
        <v>596</v>
      </c>
      <c r="N23" s="159">
        <v>149</v>
      </c>
      <c r="O23" s="321">
        <v>233</v>
      </c>
      <c r="P23" s="321">
        <v>195</v>
      </c>
      <c r="Q23" s="321">
        <v>477</v>
      </c>
      <c r="R23" s="321">
        <v>12232</v>
      </c>
      <c r="S23" s="321">
        <v>12709</v>
      </c>
      <c r="T23" s="159">
        <v>65</v>
      </c>
      <c r="U23" s="321">
        <v>273</v>
      </c>
      <c r="V23" s="321">
        <v>120</v>
      </c>
      <c r="W23" s="321">
        <v>374</v>
      </c>
      <c r="X23" s="321">
        <v>5171</v>
      </c>
      <c r="Y23" s="321">
        <v>5545</v>
      </c>
      <c r="Z23" s="159">
        <v>46</v>
      </c>
      <c r="AA23" s="321">
        <v>7</v>
      </c>
      <c r="AB23" s="321">
        <v>1</v>
      </c>
      <c r="AC23" s="321">
        <v>864</v>
      </c>
      <c r="AD23" s="321">
        <v>391</v>
      </c>
      <c r="AE23" s="321">
        <v>1255</v>
      </c>
      <c r="AF23" s="159">
        <v>1255</v>
      </c>
      <c r="AG23" s="499">
        <v>598</v>
      </c>
      <c r="AH23" s="321">
        <v>386</v>
      </c>
      <c r="AI23" s="321">
        <v>32270</v>
      </c>
      <c r="AJ23" s="321">
        <v>30677</v>
      </c>
      <c r="AK23" s="321">
        <v>62947</v>
      </c>
      <c r="AL23" s="159">
        <v>163</v>
      </c>
    </row>
    <row r="24" spans="1:38" s="308" customFormat="1" ht="21.75" customHeight="1">
      <c r="A24" s="303">
        <v>19</v>
      </c>
      <c r="B24" s="309" t="s">
        <v>69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  <c r="H24" s="159" t="s">
        <v>125</v>
      </c>
      <c r="I24" s="321">
        <v>0</v>
      </c>
      <c r="J24" s="321">
        <v>0</v>
      </c>
      <c r="K24" s="321">
        <v>0</v>
      </c>
      <c r="L24" s="321">
        <v>0</v>
      </c>
      <c r="M24" s="321">
        <v>0</v>
      </c>
      <c r="N24" s="159" t="s">
        <v>125</v>
      </c>
      <c r="O24" s="321">
        <v>0</v>
      </c>
      <c r="P24" s="321">
        <v>0</v>
      </c>
      <c r="Q24" s="321">
        <v>0</v>
      </c>
      <c r="R24" s="321">
        <v>0</v>
      </c>
      <c r="S24" s="321">
        <v>0</v>
      </c>
      <c r="T24" s="159" t="s">
        <v>125</v>
      </c>
      <c r="U24" s="321">
        <v>0</v>
      </c>
      <c r="V24" s="321">
        <v>0</v>
      </c>
      <c r="W24" s="321">
        <v>0</v>
      </c>
      <c r="X24" s="321">
        <v>0</v>
      </c>
      <c r="Y24" s="321">
        <v>0</v>
      </c>
      <c r="Z24" s="159" t="s">
        <v>125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159" t="s">
        <v>125</v>
      </c>
      <c r="AG24" s="499">
        <v>0</v>
      </c>
      <c r="AH24" s="321">
        <v>0</v>
      </c>
      <c r="AI24" s="321">
        <v>0</v>
      </c>
      <c r="AJ24" s="321">
        <v>0</v>
      </c>
      <c r="AK24" s="321">
        <v>0</v>
      </c>
      <c r="AL24" s="159" t="s">
        <v>125</v>
      </c>
    </row>
    <row r="25" spans="1:38" s="308" customFormat="1" ht="21.75" customHeight="1">
      <c r="A25" s="303">
        <v>20</v>
      </c>
      <c r="B25" s="309" t="s">
        <v>17</v>
      </c>
      <c r="C25" s="321">
        <v>103</v>
      </c>
      <c r="D25" s="321">
        <v>27</v>
      </c>
      <c r="E25" s="321">
        <v>12123</v>
      </c>
      <c r="F25" s="321">
        <v>3856</v>
      </c>
      <c r="G25" s="321">
        <v>15979</v>
      </c>
      <c r="H25" s="159">
        <v>592</v>
      </c>
      <c r="I25" s="321">
        <v>19</v>
      </c>
      <c r="J25" s="321">
        <v>7</v>
      </c>
      <c r="K25" s="321">
        <v>206</v>
      </c>
      <c r="L25" s="321">
        <v>107</v>
      </c>
      <c r="M25" s="321">
        <v>313</v>
      </c>
      <c r="N25" s="159">
        <v>45</v>
      </c>
      <c r="O25" s="321">
        <v>116</v>
      </c>
      <c r="P25" s="321">
        <v>52</v>
      </c>
      <c r="Q25" s="321">
        <v>3066</v>
      </c>
      <c r="R25" s="321">
        <v>6522</v>
      </c>
      <c r="S25" s="321">
        <v>9588</v>
      </c>
      <c r="T25" s="159">
        <v>184</v>
      </c>
      <c r="U25" s="321">
        <v>199</v>
      </c>
      <c r="V25" s="321">
        <v>27</v>
      </c>
      <c r="W25" s="321">
        <v>1709</v>
      </c>
      <c r="X25" s="321">
        <v>1431</v>
      </c>
      <c r="Y25" s="321">
        <v>3140</v>
      </c>
      <c r="Z25" s="159">
        <v>116</v>
      </c>
      <c r="AA25" s="321">
        <v>7</v>
      </c>
      <c r="AB25" s="321">
        <v>1</v>
      </c>
      <c r="AC25" s="321">
        <v>1121</v>
      </c>
      <c r="AD25" s="321">
        <v>490</v>
      </c>
      <c r="AE25" s="321">
        <v>1611</v>
      </c>
      <c r="AF25" s="159">
        <v>1611</v>
      </c>
      <c r="AG25" s="499">
        <v>444</v>
      </c>
      <c r="AH25" s="321">
        <v>114</v>
      </c>
      <c r="AI25" s="321">
        <v>18225</v>
      </c>
      <c r="AJ25" s="321">
        <v>12406</v>
      </c>
      <c r="AK25" s="321">
        <v>30631</v>
      </c>
      <c r="AL25" s="159">
        <v>269</v>
      </c>
    </row>
    <row r="26" spans="1:38" s="308" customFormat="1" ht="21.75" customHeight="1">
      <c r="A26" s="303">
        <v>21</v>
      </c>
      <c r="B26" s="309" t="s">
        <v>18</v>
      </c>
      <c r="C26" s="321">
        <v>1086</v>
      </c>
      <c r="D26" s="321">
        <v>567</v>
      </c>
      <c r="E26" s="321">
        <v>199045</v>
      </c>
      <c r="F26" s="321">
        <v>77080</v>
      </c>
      <c r="G26" s="321">
        <v>276125</v>
      </c>
      <c r="H26" s="159">
        <v>487</v>
      </c>
      <c r="I26" s="321">
        <v>74</v>
      </c>
      <c r="J26" s="321">
        <v>29</v>
      </c>
      <c r="K26" s="321">
        <v>6070</v>
      </c>
      <c r="L26" s="321">
        <v>3473</v>
      </c>
      <c r="M26" s="321">
        <v>9543</v>
      </c>
      <c r="N26" s="159">
        <v>329</v>
      </c>
      <c r="O26" s="321">
        <v>155</v>
      </c>
      <c r="P26" s="321">
        <v>31</v>
      </c>
      <c r="Q26" s="321">
        <v>315</v>
      </c>
      <c r="R26" s="321">
        <v>2970</v>
      </c>
      <c r="S26" s="321">
        <v>3285</v>
      </c>
      <c r="T26" s="159">
        <v>106</v>
      </c>
      <c r="U26" s="321">
        <v>1365</v>
      </c>
      <c r="V26" s="321">
        <v>940</v>
      </c>
      <c r="W26" s="321">
        <v>14840</v>
      </c>
      <c r="X26" s="321">
        <v>39796</v>
      </c>
      <c r="Y26" s="321">
        <v>54636</v>
      </c>
      <c r="Z26" s="159">
        <v>58</v>
      </c>
      <c r="AA26" s="321">
        <v>20</v>
      </c>
      <c r="AB26" s="321">
        <v>8</v>
      </c>
      <c r="AC26" s="321">
        <v>1693</v>
      </c>
      <c r="AD26" s="321">
        <v>207</v>
      </c>
      <c r="AE26" s="321">
        <v>1900</v>
      </c>
      <c r="AF26" s="159">
        <v>238</v>
      </c>
      <c r="AG26" s="499">
        <v>2700</v>
      </c>
      <c r="AH26" s="321">
        <v>1575</v>
      </c>
      <c r="AI26" s="321">
        <v>221963</v>
      </c>
      <c r="AJ26" s="321">
        <v>123526</v>
      </c>
      <c r="AK26" s="321">
        <v>345489</v>
      </c>
      <c r="AL26" s="159">
        <v>219</v>
      </c>
    </row>
    <row r="27" spans="1:38" s="308" customFormat="1" ht="21.75" customHeight="1">
      <c r="A27" s="303">
        <v>22</v>
      </c>
      <c r="B27" s="309" t="s">
        <v>19</v>
      </c>
      <c r="C27" s="321">
        <v>1</v>
      </c>
      <c r="D27" s="321">
        <v>0</v>
      </c>
      <c r="E27" s="321">
        <v>0</v>
      </c>
      <c r="F27" s="321">
        <v>0</v>
      </c>
      <c r="G27" s="321">
        <v>0</v>
      </c>
      <c r="H27" s="159" t="s">
        <v>125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159" t="s">
        <v>125</v>
      </c>
      <c r="O27" s="321">
        <v>6</v>
      </c>
      <c r="P27" s="321">
        <v>0</v>
      </c>
      <c r="Q27" s="321">
        <v>0</v>
      </c>
      <c r="R27" s="321">
        <v>0</v>
      </c>
      <c r="S27" s="321">
        <v>0</v>
      </c>
      <c r="T27" s="159" t="s">
        <v>125</v>
      </c>
      <c r="U27" s="321">
        <v>8</v>
      </c>
      <c r="V27" s="321">
        <v>0</v>
      </c>
      <c r="W27" s="321">
        <v>0</v>
      </c>
      <c r="X27" s="321">
        <v>0</v>
      </c>
      <c r="Y27" s="321">
        <v>0</v>
      </c>
      <c r="Z27" s="159" t="s">
        <v>125</v>
      </c>
      <c r="AA27" s="321">
        <v>1</v>
      </c>
      <c r="AB27" s="321">
        <v>1</v>
      </c>
      <c r="AC27" s="321">
        <v>297</v>
      </c>
      <c r="AD27" s="321">
        <v>22</v>
      </c>
      <c r="AE27" s="321">
        <v>319</v>
      </c>
      <c r="AF27" s="159">
        <v>319</v>
      </c>
      <c r="AG27" s="499">
        <v>16</v>
      </c>
      <c r="AH27" s="321">
        <v>1</v>
      </c>
      <c r="AI27" s="321">
        <v>297</v>
      </c>
      <c r="AJ27" s="321">
        <v>22</v>
      </c>
      <c r="AK27" s="321">
        <v>319</v>
      </c>
      <c r="AL27" s="159">
        <v>319</v>
      </c>
    </row>
    <row r="28" spans="1:38" s="308" customFormat="1" ht="21.75" customHeight="1">
      <c r="A28" s="303">
        <v>23</v>
      </c>
      <c r="B28" s="309" t="s">
        <v>20</v>
      </c>
      <c r="C28" s="321">
        <v>3</v>
      </c>
      <c r="D28" s="321">
        <v>1</v>
      </c>
      <c r="E28" s="321">
        <v>145</v>
      </c>
      <c r="F28" s="321">
        <v>34</v>
      </c>
      <c r="G28" s="321">
        <v>179</v>
      </c>
      <c r="H28" s="159">
        <v>179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159" t="s">
        <v>125</v>
      </c>
      <c r="O28" s="321">
        <v>7</v>
      </c>
      <c r="P28" s="321">
        <v>5</v>
      </c>
      <c r="Q28" s="321">
        <v>4</v>
      </c>
      <c r="R28" s="321">
        <v>726</v>
      </c>
      <c r="S28" s="321">
        <v>730</v>
      </c>
      <c r="T28" s="159">
        <v>146</v>
      </c>
      <c r="U28" s="321">
        <v>11</v>
      </c>
      <c r="V28" s="321">
        <v>7</v>
      </c>
      <c r="W28" s="321">
        <v>217</v>
      </c>
      <c r="X28" s="321">
        <v>469</v>
      </c>
      <c r="Y28" s="321">
        <v>686</v>
      </c>
      <c r="Z28" s="159">
        <v>98</v>
      </c>
      <c r="AA28" s="321">
        <v>1</v>
      </c>
      <c r="AB28" s="321">
        <v>1</v>
      </c>
      <c r="AC28" s="321">
        <v>223</v>
      </c>
      <c r="AD28" s="321">
        <v>40</v>
      </c>
      <c r="AE28" s="321">
        <v>263</v>
      </c>
      <c r="AF28" s="159">
        <v>263</v>
      </c>
      <c r="AG28" s="499">
        <v>22</v>
      </c>
      <c r="AH28" s="321">
        <v>14</v>
      </c>
      <c r="AI28" s="321">
        <v>589</v>
      </c>
      <c r="AJ28" s="321">
        <v>1269</v>
      </c>
      <c r="AK28" s="321">
        <v>1858</v>
      </c>
      <c r="AL28" s="159">
        <v>133</v>
      </c>
    </row>
    <row r="29" spans="1:38" s="308" customFormat="1" ht="21.75" customHeight="1">
      <c r="A29" s="303">
        <v>24</v>
      </c>
      <c r="B29" s="309" t="s">
        <v>21</v>
      </c>
      <c r="C29" s="321">
        <v>2</v>
      </c>
      <c r="D29" s="321">
        <v>2</v>
      </c>
      <c r="E29" s="321">
        <v>208</v>
      </c>
      <c r="F29" s="321">
        <v>219</v>
      </c>
      <c r="G29" s="321">
        <v>427</v>
      </c>
      <c r="H29" s="159">
        <v>214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159" t="s">
        <v>125</v>
      </c>
      <c r="O29" s="321">
        <v>4</v>
      </c>
      <c r="P29" s="321">
        <v>4</v>
      </c>
      <c r="Q29" s="321">
        <v>9</v>
      </c>
      <c r="R29" s="321">
        <v>346</v>
      </c>
      <c r="S29" s="321">
        <v>355</v>
      </c>
      <c r="T29" s="159">
        <v>89</v>
      </c>
      <c r="U29" s="321">
        <v>9</v>
      </c>
      <c r="V29" s="321">
        <v>9</v>
      </c>
      <c r="W29" s="321">
        <v>337</v>
      </c>
      <c r="X29" s="321">
        <v>364</v>
      </c>
      <c r="Y29" s="321">
        <v>701</v>
      </c>
      <c r="Z29" s="159">
        <v>78</v>
      </c>
      <c r="AA29" s="321">
        <v>0</v>
      </c>
      <c r="AB29" s="321">
        <v>0</v>
      </c>
      <c r="AC29" s="321">
        <v>0</v>
      </c>
      <c r="AD29" s="321">
        <v>0</v>
      </c>
      <c r="AE29" s="321">
        <v>0</v>
      </c>
      <c r="AF29" s="159" t="s">
        <v>125</v>
      </c>
      <c r="AG29" s="499">
        <v>15</v>
      </c>
      <c r="AH29" s="321">
        <v>15</v>
      </c>
      <c r="AI29" s="321">
        <v>554</v>
      </c>
      <c r="AJ29" s="321">
        <v>929</v>
      </c>
      <c r="AK29" s="321">
        <v>1483</v>
      </c>
      <c r="AL29" s="159">
        <v>99</v>
      </c>
    </row>
    <row r="30" spans="1:38" s="308" customFormat="1" ht="21.75" customHeight="1">
      <c r="A30" s="303">
        <v>25</v>
      </c>
      <c r="B30" s="309" t="s">
        <v>22</v>
      </c>
      <c r="C30" s="321">
        <v>5</v>
      </c>
      <c r="D30" s="321">
        <v>4</v>
      </c>
      <c r="E30" s="321">
        <v>699</v>
      </c>
      <c r="F30" s="321">
        <v>158</v>
      </c>
      <c r="G30" s="321">
        <v>857</v>
      </c>
      <c r="H30" s="159">
        <v>214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159" t="s">
        <v>125</v>
      </c>
      <c r="O30" s="321">
        <v>4</v>
      </c>
      <c r="P30" s="321">
        <v>3</v>
      </c>
      <c r="Q30" s="321">
        <v>9</v>
      </c>
      <c r="R30" s="321">
        <v>211</v>
      </c>
      <c r="S30" s="321">
        <v>220</v>
      </c>
      <c r="T30" s="159">
        <v>73</v>
      </c>
      <c r="U30" s="321">
        <v>4</v>
      </c>
      <c r="V30" s="321">
        <v>4</v>
      </c>
      <c r="W30" s="321">
        <v>96</v>
      </c>
      <c r="X30" s="321">
        <v>248</v>
      </c>
      <c r="Y30" s="321">
        <v>344</v>
      </c>
      <c r="Z30" s="159">
        <v>86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159" t="s">
        <v>125</v>
      </c>
      <c r="AG30" s="499">
        <v>13</v>
      </c>
      <c r="AH30" s="321">
        <v>11</v>
      </c>
      <c r="AI30" s="321">
        <v>804</v>
      </c>
      <c r="AJ30" s="321">
        <v>617</v>
      </c>
      <c r="AK30" s="321">
        <v>1421</v>
      </c>
      <c r="AL30" s="159">
        <v>129</v>
      </c>
    </row>
    <row r="31" spans="1:38" s="308" customFormat="1" ht="21.75" customHeight="1">
      <c r="A31" s="303">
        <v>26</v>
      </c>
      <c r="B31" s="309" t="s">
        <v>23</v>
      </c>
      <c r="C31" s="321">
        <v>145</v>
      </c>
      <c r="D31" s="321">
        <v>119</v>
      </c>
      <c r="E31" s="321">
        <v>62413</v>
      </c>
      <c r="F31" s="321">
        <v>8822</v>
      </c>
      <c r="G31" s="321">
        <v>71235</v>
      </c>
      <c r="H31" s="159">
        <v>599</v>
      </c>
      <c r="I31" s="321">
        <v>11</v>
      </c>
      <c r="J31" s="321">
        <v>5</v>
      </c>
      <c r="K31" s="321">
        <v>341</v>
      </c>
      <c r="L31" s="321">
        <v>132</v>
      </c>
      <c r="M31" s="321">
        <v>473</v>
      </c>
      <c r="N31" s="159">
        <v>95</v>
      </c>
      <c r="O31" s="321">
        <v>173</v>
      </c>
      <c r="P31" s="321">
        <v>43</v>
      </c>
      <c r="Q31" s="321">
        <v>497</v>
      </c>
      <c r="R31" s="321">
        <v>5918</v>
      </c>
      <c r="S31" s="321">
        <v>6415</v>
      </c>
      <c r="T31" s="159">
        <v>149</v>
      </c>
      <c r="U31" s="321">
        <v>73</v>
      </c>
      <c r="V31" s="321">
        <v>64</v>
      </c>
      <c r="W31" s="321">
        <v>6897</v>
      </c>
      <c r="X31" s="321">
        <v>6659</v>
      </c>
      <c r="Y31" s="321">
        <v>13556</v>
      </c>
      <c r="Z31" s="159">
        <v>212</v>
      </c>
      <c r="AA31" s="321">
        <v>2</v>
      </c>
      <c r="AB31" s="321">
        <v>2</v>
      </c>
      <c r="AC31" s="321">
        <v>117</v>
      </c>
      <c r="AD31" s="321">
        <v>15</v>
      </c>
      <c r="AE31" s="321">
        <v>132</v>
      </c>
      <c r="AF31" s="159">
        <v>66</v>
      </c>
      <c r="AG31" s="499">
        <v>404</v>
      </c>
      <c r="AH31" s="321">
        <v>233</v>
      </c>
      <c r="AI31" s="321">
        <v>70265</v>
      </c>
      <c r="AJ31" s="321">
        <v>21546</v>
      </c>
      <c r="AK31" s="321">
        <v>91811</v>
      </c>
      <c r="AL31" s="159">
        <v>394</v>
      </c>
    </row>
    <row r="32" spans="1:38" s="308" customFormat="1" ht="21.75" customHeight="1">
      <c r="A32" s="303">
        <v>27</v>
      </c>
      <c r="B32" s="309" t="s">
        <v>24</v>
      </c>
      <c r="C32" s="321">
        <v>10</v>
      </c>
      <c r="D32" s="321">
        <v>9</v>
      </c>
      <c r="E32" s="321">
        <v>4204</v>
      </c>
      <c r="F32" s="321">
        <v>1090</v>
      </c>
      <c r="G32" s="321">
        <v>5294</v>
      </c>
      <c r="H32" s="159">
        <v>588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159" t="s">
        <v>125</v>
      </c>
      <c r="O32" s="321">
        <v>1</v>
      </c>
      <c r="P32" s="321">
        <v>1</v>
      </c>
      <c r="Q32" s="321">
        <v>0</v>
      </c>
      <c r="R32" s="321">
        <v>12</v>
      </c>
      <c r="S32" s="321">
        <v>12</v>
      </c>
      <c r="T32" s="159">
        <v>12</v>
      </c>
      <c r="U32" s="321">
        <v>46</v>
      </c>
      <c r="V32" s="321">
        <v>1</v>
      </c>
      <c r="W32" s="321">
        <v>51</v>
      </c>
      <c r="X32" s="321">
        <v>149</v>
      </c>
      <c r="Y32" s="321">
        <v>200</v>
      </c>
      <c r="Z32" s="159">
        <v>200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159" t="s">
        <v>125</v>
      </c>
      <c r="AG32" s="499">
        <v>57</v>
      </c>
      <c r="AH32" s="321">
        <v>11</v>
      </c>
      <c r="AI32" s="321">
        <v>4255</v>
      </c>
      <c r="AJ32" s="321">
        <v>1251</v>
      </c>
      <c r="AK32" s="321">
        <v>5506</v>
      </c>
      <c r="AL32" s="159">
        <v>501</v>
      </c>
    </row>
    <row r="33" spans="1:38" s="308" customFormat="1" ht="21.75" customHeight="1">
      <c r="A33" s="303">
        <v>28</v>
      </c>
      <c r="B33" s="309" t="s">
        <v>25</v>
      </c>
      <c r="C33" s="321">
        <v>171</v>
      </c>
      <c r="D33" s="321">
        <v>139</v>
      </c>
      <c r="E33" s="321">
        <v>82992</v>
      </c>
      <c r="F33" s="321">
        <v>13224</v>
      </c>
      <c r="G33" s="321">
        <v>96216</v>
      </c>
      <c r="H33" s="159">
        <v>692</v>
      </c>
      <c r="I33" s="321">
        <v>2</v>
      </c>
      <c r="J33" s="321">
        <v>0</v>
      </c>
      <c r="K33" s="321">
        <v>0</v>
      </c>
      <c r="L33" s="321">
        <v>0</v>
      </c>
      <c r="M33" s="321">
        <v>0</v>
      </c>
      <c r="N33" s="159" t="s">
        <v>125</v>
      </c>
      <c r="O33" s="321">
        <v>197</v>
      </c>
      <c r="P33" s="321">
        <v>84</v>
      </c>
      <c r="Q33" s="321">
        <v>1743</v>
      </c>
      <c r="R33" s="321">
        <v>11892</v>
      </c>
      <c r="S33" s="321">
        <v>13635</v>
      </c>
      <c r="T33" s="159">
        <v>162</v>
      </c>
      <c r="U33" s="321">
        <v>31</v>
      </c>
      <c r="V33" s="321">
        <v>18</v>
      </c>
      <c r="W33" s="321">
        <v>716</v>
      </c>
      <c r="X33" s="321">
        <v>1493</v>
      </c>
      <c r="Y33" s="321">
        <v>2209</v>
      </c>
      <c r="Z33" s="159">
        <v>123</v>
      </c>
      <c r="AA33" s="321">
        <v>4</v>
      </c>
      <c r="AB33" s="321">
        <v>1</v>
      </c>
      <c r="AC33" s="321">
        <v>1795</v>
      </c>
      <c r="AD33" s="321">
        <v>48</v>
      </c>
      <c r="AE33" s="321">
        <v>1843</v>
      </c>
      <c r="AF33" s="159">
        <v>1843</v>
      </c>
      <c r="AG33" s="499">
        <v>405</v>
      </c>
      <c r="AH33" s="321">
        <v>242</v>
      </c>
      <c r="AI33" s="321">
        <v>87246</v>
      </c>
      <c r="AJ33" s="321">
        <v>26657</v>
      </c>
      <c r="AK33" s="321">
        <v>113903</v>
      </c>
      <c r="AL33" s="159">
        <v>471</v>
      </c>
    </row>
    <row r="34" spans="1:38" s="308" customFormat="1" ht="21.75" customHeight="1">
      <c r="A34" s="303">
        <v>29</v>
      </c>
      <c r="B34" s="309" t="s">
        <v>26</v>
      </c>
      <c r="C34" s="321">
        <v>199</v>
      </c>
      <c r="D34" s="321">
        <v>176</v>
      </c>
      <c r="E34" s="321">
        <v>67590</v>
      </c>
      <c r="F34" s="321">
        <v>4932</v>
      </c>
      <c r="G34" s="321">
        <v>72522</v>
      </c>
      <c r="H34" s="159">
        <v>412</v>
      </c>
      <c r="I34" s="321">
        <v>19</v>
      </c>
      <c r="J34" s="321">
        <v>5</v>
      </c>
      <c r="K34" s="321">
        <v>395</v>
      </c>
      <c r="L34" s="321">
        <v>235</v>
      </c>
      <c r="M34" s="321">
        <v>630</v>
      </c>
      <c r="N34" s="159">
        <v>126</v>
      </c>
      <c r="O34" s="321">
        <v>160</v>
      </c>
      <c r="P34" s="321">
        <v>8</v>
      </c>
      <c r="Q34" s="321">
        <v>939</v>
      </c>
      <c r="R34" s="321">
        <v>538</v>
      </c>
      <c r="S34" s="321">
        <v>1477</v>
      </c>
      <c r="T34" s="159">
        <v>185</v>
      </c>
      <c r="U34" s="321">
        <v>201</v>
      </c>
      <c r="V34" s="321">
        <v>50</v>
      </c>
      <c r="W34" s="321">
        <v>2707</v>
      </c>
      <c r="X34" s="321">
        <v>2638</v>
      </c>
      <c r="Y34" s="321">
        <v>5345</v>
      </c>
      <c r="Z34" s="159">
        <v>107</v>
      </c>
      <c r="AA34" s="321">
        <v>5</v>
      </c>
      <c r="AB34" s="321">
        <v>2</v>
      </c>
      <c r="AC34" s="321">
        <v>217</v>
      </c>
      <c r="AD34" s="321">
        <v>48</v>
      </c>
      <c r="AE34" s="321">
        <v>265</v>
      </c>
      <c r="AF34" s="159">
        <v>133</v>
      </c>
      <c r="AG34" s="499">
        <v>584</v>
      </c>
      <c r="AH34" s="321">
        <v>241</v>
      </c>
      <c r="AI34" s="321">
        <v>71848</v>
      </c>
      <c r="AJ34" s="321">
        <v>8391</v>
      </c>
      <c r="AK34" s="321">
        <v>80239</v>
      </c>
      <c r="AL34" s="159">
        <v>333</v>
      </c>
    </row>
    <row r="35" spans="1:38" s="308" customFormat="1" ht="21.75" customHeight="1">
      <c r="A35" s="303">
        <v>30</v>
      </c>
      <c r="B35" s="309" t="s">
        <v>27</v>
      </c>
      <c r="C35" s="321">
        <v>2</v>
      </c>
      <c r="D35" s="321">
        <v>2</v>
      </c>
      <c r="E35" s="321">
        <v>711</v>
      </c>
      <c r="F35" s="321">
        <v>220</v>
      </c>
      <c r="G35" s="321">
        <v>931</v>
      </c>
      <c r="H35" s="159">
        <v>466</v>
      </c>
      <c r="I35" s="321">
        <v>0</v>
      </c>
      <c r="J35" s="321">
        <v>0</v>
      </c>
      <c r="K35" s="321">
        <v>0</v>
      </c>
      <c r="L35" s="321">
        <v>0</v>
      </c>
      <c r="M35" s="321">
        <v>0</v>
      </c>
      <c r="N35" s="159" t="s">
        <v>125</v>
      </c>
      <c r="O35" s="321">
        <v>1</v>
      </c>
      <c r="P35" s="321">
        <v>1</v>
      </c>
      <c r="Q35" s="321">
        <v>0</v>
      </c>
      <c r="R35" s="321">
        <v>99</v>
      </c>
      <c r="S35" s="321">
        <v>99</v>
      </c>
      <c r="T35" s="159">
        <v>99</v>
      </c>
      <c r="U35" s="321">
        <v>2</v>
      </c>
      <c r="V35" s="321">
        <v>0</v>
      </c>
      <c r="W35" s="321">
        <v>0</v>
      </c>
      <c r="X35" s="321">
        <v>0</v>
      </c>
      <c r="Y35" s="321">
        <v>0</v>
      </c>
      <c r="Z35" s="159" t="s">
        <v>125</v>
      </c>
      <c r="AA35" s="321">
        <v>0</v>
      </c>
      <c r="AB35" s="321">
        <v>0</v>
      </c>
      <c r="AC35" s="321">
        <v>0</v>
      </c>
      <c r="AD35" s="321">
        <v>0</v>
      </c>
      <c r="AE35" s="321">
        <v>0</v>
      </c>
      <c r="AF35" s="159" t="s">
        <v>125</v>
      </c>
      <c r="AG35" s="499">
        <v>5</v>
      </c>
      <c r="AH35" s="321">
        <v>3</v>
      </c>
      <c r="AI35" s="321">
        <v>711</v>
      </c>
      <c r="AJ35" s="321">
        <v>319</v>
      </c>
      <c r="AK35" s="321">
        <v>1030</v>
      </c>
      <c r="AL35" s="159">
        <v>343</v>
      </c>
    </row>
    <row r="36" spans="1:38" s="308" customFormat="1" ht="21.75" customHeight="1">
      <c r="A36" s="303">
        <v>31</v>
      </c>
      <c r="B36" s="309" t="s">
        <v>28</v>
      </c>
      <c r="C36" s="321">
        <v>476</v>
      </c>
      <c r="D36" s="321">
        <v>476</v>
      </c>
      <c r="E36" s="321">
        <v>334386</v>
      </c>
      <c r="F36" s="321">
        <v>32310</v>
      </c>
      <c r="G36" s="321">
        <v>366696</v>
      </c>
      <c r="H36" s="159">
        <v>770</v>
      </c>
      <c r="I36" s="321">
        <v>10</v>
      </c>
      <c r="J36" s="321">
        <v>2</v>
      </c>
      <c r="K36" s="321">
        <v>31</v>
      </c>
      <c r="L36" s="321">
        <v>24</v>
      </c>
      <c r="M36" s="321">
        <v>55</v>
      </c>
      <c r="N36" s="159">
        <v>28</v>
      </c>
      <c r="O36" s="321">
        <v>119</v>
      </c>
      <c r="P36" s="321">
        <v>118</v>
      </c>
      <c r="Q36" s="321">
        <v>314</v>
      </c>
      <c r="R36" s="321">
        <v>10487</v>
      </c>
      <c r="S36" s="321">
        <v>10801</v>
      </c>
      <c r="T36" s="159">
        <v>92</v>
      </c>
      <c r="U36" s="321">
        <v>549</v>
      </c>
      <c r="V36" s="321">
        <v>410</v>
      </c>
      <c r="W36" s="321">
        <v>1620</v>
      </c>
      <c r="X36" s="321">
        <v>15758</v>
      </c>
      <c r="Y36" s="321">
        <v>17378</v>
      </c>
      <c r="Z36" s="159">
        <v>42</v>
      </c>
      <c r="AA36" s="321">
        <v>13</v>
      </c>
      <c r="AB36" s="321">
        <v>3</v>
      </c>
      <c r="AC36" s="321">
        <v>330</v>
      </c>
      <c r="AD36" s="321">
        <v>36</v>
      </c>
      <c r="AE36" s="321">
        <v>366</v>
      </c>
      <c r="AF36" s="159">
        <v>122</v>
      </c>
      <c r="AG36" s="499">
        <v>1167</v>
      </c>
      <c r="AH36" s="321">
        <v>1009</v>
      </c>
      <c r="AI36" s="321">
        <v>336681</v>
      </c>
      <c r="AJ36" s="321">
        <v>58615</v>
      </c>
      <c r="AK36" s="321">
        <v>395296</v>
      </c>
      <c r="AL36" s="159">
        <v>392</v>
      </c>
    </row>
    <row r="37" spans="1:38" s="308" customFormat="1" ht="21.75" customHeight="1">
      <c r="A37" s="43">
        <v>32</v>
      </c>
      <c r="B37" s="309" t="s">
        <v>29</v>
      </c>
      <c r="C37" s="321">
        <v>106</v>
      </c>
      <c r="D37" s="321">
        <v>44</v>
      </c>
      <c r="E37" s="321">
        <v>25051</v>
      </c>
      <c r="F37" s="321">
        <v>8444</v>
      </c>
      <c r="G37" s="321">
        <v>33495</v>
      </c>
      <c r="H37" s="159">
        <v>761</v>
      </c>
      <c r="I37" s="321">
        <v>25</v>
      </c>
      <c r="J37" s="321">
        <v>4</v>
      </c>
      <c r="K37" s="321">
        <v>823</v>
      </c>
      <c r="L37" s="321">
        <v>488</v>
      </c>
      <c r="M37" s="321">
        <v>1311</v>
      </c>
      <c r="N37" s="159">
        <v>328</v>
      </c>
      <c r="O37" s="321">
        <v>234</v>
      </c>
      <c r="P37" s="321">
        <v>106</v>
      </c>
      <c r="Q37" s="321">
        <v>1001</v>
      </c>
      <c r="R37" s="321">
        <v>13779</v>
      </c>
      <c r="S37" s="321">
        <v>14780</v>
      </c>
      <c r="T37" s="159">
        <v>139</v>
      </c>
      <c r="U37" s="321">
        <v>207</v>
      </c>
      <c r="V37" s="321">
        <v>63</v>
      </c>
      <c r="W37" s="321">
        <v>2513</v>
      </c>
      <c r="X37" s="321">
        <v>3841</v>
      </c>
      <c r="Y37" s="321">
        <v>6354</v>
      </c>
      <c r="Z37" s="159">
        <v>101</v>
      </c>
      <c r="AA37" s="321">
        <v>11</v>
      </c>
      <c r="AB37" s="321">
        <v>0</v>
      </c>
      <c r="AC37" s="321">
        <v>0</v>
      </c>
      <c r="AD37" s="321">
        <v>0</v>
      </c>
      <c r="AE37" s="321">
        <v>0</v>
      </c>
      <c r="AF37" s="159" t="s">
        <v>125</v>
      </c>
      <c r="AG37" s="499">
        <v>583</v>
      </c>
      <c r="AH37" s="321">
        <v>217</v>
      </c>
      <c r="AI37" s="321">
        <v>29388</v>
      </c>
      <c r="AJ37" s="321">
        <v>26552</v>
      </c>
      <c r="AK37" s="321">
        <v>55940</v>
      </c>
      <c r="AL37" s="159">
        <v>258</v>
      </c>
    </row>
    <row r="38" spans="1:38" s="308" customFormat="1" ht="21.75" customHeight="1">
      <c r="A38" s="303">
        <v>33</v>
      </c>
      <c r="B38" s="309" t="s">
        <v>30</v>
      </c>
      <c r="C38" s="321">
        <v>3</v>
      </c>
      <c r="D38" s="321">
        <v>1</v>
      </c>
      <c r="E38" s="321">
        <v>51</v>
      </c>
      <c r="F38" s="321">
        <v>22</v>
      </c>
      <c r="G38" s="321">
        <v>73</v>
      </c>
      <c r="H38" s="159">
        <v>73</v>
      </c>
      <c r="I38" s="321">
        <v>0</v>
      </c>
      <c r="J38" s="321">
        <v>0</v>
      </c>
      <c r="K38" s="321">
        <v>0</v>
      </c>
      <c r="L38" s="321">
        <v>0</v>
      </c>
      <c r="M38" s="321">
        <v>0</v>
      </c>
      <c r="N38" s="159" t="s">
        <v>125</v>
      </c>
      <c r="O38" s="321">
        <v>5</v>
      </c>
      <c r="P38" s="321">
        <v>3</v>
      </c>
      <c r="Q38" s="321">
        <v>185</v>
      </c>
      <c r="R38" s="321">
        <v>283</v>
      </c>
      <c r="S38" s="321">
        <v>468</v>
      </c>
      <c r="T38" s="159">
        <v>156</v>
      </c>
      <c r="U38" s="321">
        <v>4</v>
      </c>
      <c r="V38" s="321">
        <v>4</v>
      </c>
      <c r="W38" s="321">
        <v>88</v>
      </c>
      <c r="X38" s="321">
        <v>9</v>
      </c>
      <c r="Y38" s="321">
        <v>97</v>
      </c>
      <c r="Z38" s="159">
        <v>24</v>
      </c>
      <c r="AA38" s="321">
        <v>0</v>
      </c>
      <c r="AB38" s="321">
        <v>0</v>
      </c>
      <c r="AC38" s="321">
        <v>0</v>
      </c>
      <c r="AD38" s="321">
        <v>0</v>
      </c>
      <c r="AE38" s="321">
        <v>0</v>
      </c>
      <c r="AF38" s="159" t="s">
        <v>125</v>
      </c>
      <c r="AG38" s="499">
        <v>12</v>
      </c>
      <c r="AH38" s="321">
        <v>8</v>
      </c>
      <c r="AI38" s="321">
        <v>324</v>
      </c>
      <c r="AJ38" s="321">
        <v>314</v>
      </c>
      <c r="AK38" s="321">
        <v>638</v>
      </c>
      <c r="AL38" s="159">
        <v>80</v>
      </c>
    </row>
    <row r="39" spans="1:38" s="308" customFormat="1" ht="21.75" customHeight="1">
      <c r="A39" s="43">
        <v>34</v>
      </c>
      <c r="B39" s="309" t="s">
        <v>31</v>
      </c>
      <c r="C39" s="321">
        <v>368</v>
      </c>
      <c r="D39" s="321">
        <v>212</v>
      </c>
      <c r="E39" s="321">
        <v>104054</v>
      </c>
      <c r="F39" s="321">
        <v>17222</v>
      </c>
      <c r="G39" s="321">
        <v>121276</v>
      </c>
      <c r="H39" s="159">
        <v>572</v>
      </c>
      <c r="I39" s="321">
        <v>126</v>
      </c>
      <c r="J39" s="321">
        <v>35</v>
      </c>
      <c r="K39" s="321">
        <v>5034</v>
      </c>
      <c r="L39" s="321">
        <v>2712</v>
      </c>
      <c r="M39" s="321">
        <v>7746</v>
      </c>
      <c r="N39" s="159">
        <v>221</v>
      </c>
      <c r="O39" s="321">
        <v>226</v>
      </c>
      <c r="P39" s="321">
        <v>198</v>
      </c>
      <c r="Q39" s="321">
        <v>7768</v>
      </c>
      <c r="R39" s="321">
        <v>34441</v>
      </c>
      <c r="S39" s="321">
        <v>42209</v>
      </c>
      <c r="T39" s="159">
        <v>213</v>
      </c>
      <c r="U39" s="321">
        <v>172</v>
      </c>
      <c r="V39" s="321">
        <v>122</v>
      </c>
      <c r="W39" s="321">
        <v>21250</v>
      </c>
      <c r="X39" s="321">
        <v>22677</v>
      </c>
      <c r="Y39" s="321">
        <v>43927</v>
      </c>
      <c r="Z39" s="159">
        <v>360</v>
      </c>
      <c r="AA39" s="321">
        <v>12</v>
      </c>
      <c r="AB39" s="321">
        <v>3</v>
      </c>
      <c r="AC39" s="321">
        <v>1279</v>
      </c>
      <c r="AD39" s="321">
        <v>401</v>
      </c>
      <c r="AE39" s="321">
        <v>1680</v>
      </c>
      <c r="AF39" s="159">
        <v>560</v>
      </c>
      <c r="AG39" s="499">
        <v>904</v>
      </c>
      <c r="AH39" s="321">
        <v>570</v>
      </c>
      <c r="AI39" s="321">
        <v>139385</v>
      </c>
      <c r="AJ39" s="321">
        <v>77453</v>
      </c>
      <c r="AK39" s="321">
        <v>216838</v>
      </c>
      <c r="AL39" s="159">
        <v>380</v>
      </c>
    </row>
    <row r="40" spans="1:38" s="308" customFormat="1" ht="21.75" customHeight="1">
      <c r="A40" s="303">
        <v>35</v>
      </c>
      <c r="B40" s="309" t="s">
        <v>32</v>
      </c>
      <c r="C40" s="321">
        <v>104</v>
      </c>
      <c r="D40" s="321">
        <v>98</v>
      </c>
      <c r="E40" s="321">
        <v>17948</v>
      </c>
      <c r="F40" s="321">
        <v>4689</v>
      </c>
      <c r="G40" s="321">
        <v>22637</v>
      </c>
      <c r="H40" s="159">
        <v>231</v>
      </c>
      <c r="I40" s="321">
        <v>3</v>
      </c>
      <c r="J40" s="321">
        <v>1</v>
      </c>
      <c r="K40" s="321">
        <v>78</v>
      </c>
      <c r="L40" s="321">
        <v>37</v>
      </c>
      <c r="M40" s="321">
        <v>115</v>
      </c>
      <c r="N40" s="159">
        <v>115</v>
      </c>
      <c r="O40" s="321">
        <v>9</v>
      </c>
      <c r="P40" s="321">
        <v>5</v>
      </c>
      <c r="Q40" s="321">
        <v>172</v>
      </c>
      <c r="R40" s="321">
        <v>1032</v>
      </c>
      <c r="S40" s="321">
        <v>1204</v>
      </c>
      <c r="T40" s="159">
        <v>241</v>
      </c>
      <c r="U40" s="321">
        <v>17</v>
      </c>
      <c r="V40" s="321">
        <v>13</v>
      </c>
      <c r="W40" s="321">
        <v>1249</v>
      </c>
      <c r="X40" s="321">
        <v>771</v>
      </c>
      <c r="Y40" s="321">
        <v>2020</v>
      </c>
      <c r="Z40" s="159">
        <v>155</v>
      </c>
      <c r="AA40" s="321">
        <v>2</v>
      </c>
      <c r="AB40" s="321">
        <v>1</v>
      </c>
      <c r="AC40" s="321">
        <v>214</v>
      </c>
      <c r="AD40" s="321">
        <v>45</v>
      </c>
      <c r="AE40" s="321">
        <v>259</v>
      </c>
      <c r="AF40" s="159">
        <v>259</v>
      </c>
      <c r="AG40" s="499">
        <v>135</v>
      </c>
      <c r="AH40" s="321">
        <v>118</v>
      </c>
      <c r="AI40" s="321">
        <v>19661</v>
      </c>
      <c r="AJ40" s="321">
        <v>6574</v>
      </c>
      <c r="AK40" s="321">
        <v>26235</v>
      </c>
      <c r="AL40" s="159">
        <v>222</v>
      </c>
    </row>
    <row r="41" spans="1:38" s="308" customFormat="1" ht="21.75" customHeight="1">
      <c r="A41" s="43">
        <v>36</v>
      </c>
      <c r="B41" s="309" t="s">
        <v>33</v>
      </c>
      <c r="C41" s="321">
        <v>110</v>
      </c>
      <c r="D41" s="321">
        <v>97</v>
      </c>
      <c r="E41" s="321">
        <v>54898</v>
      </c>
      <c r="F41" s="321">
        <v>6312</v>
      </c>
      <c r="G41" s="321">
        <v>61210</v>
      </c>
      <c r="H41" s="159">
        <v>631</v>
      </c>
      <c r="I41" s="321">
        <v>12</v>
      </c>
      <c r="J41" s="321">
        <v>0</v>
      </c>
      <c r="K41" s="321">
        <v>0</v>
      </c>
      <c r="L41" s="321">
        <v>0</v>
      </c>
      <c r="M41" s="321">
        <v>0</v>
      </c>
      <c r="N41" s="159" t="s">
        <v>125</v>
      </c>
      <c r="O41" s="321">
        <v>54</v>
      </c>
      <c r="P41" s="321">
        <v>53</v>
      </c>
      <c r="Q41" s="321">
        <v>306</v>
      </c>
      <c r="R41" s="321">
        <v>9905</v>
      </c>
      <c r="S41" s="321">
        <v>10211</v>
      </c>
      <c r="T41" s="159">
        <v>193</v>
      </c>
      <c r="U41" s="321">
        <v>97</v>
      </c>
      <c r="V41" s="321">
        <v>95</v>
      </c>
      <c r="W41" s="321">
        <v>7660</v>
      </c>
      <c r="X41" s="321">
        <v>4653</v>
      </c>
      <c r="Y41" s="321">
        <v>12313</v>
      </c>
      <c r="Z41" s="159">
        <v>130</v>
      </c>
      <c r="AA41" s="321">
        <v>10</v>
      </c>
      <c r="AB41" s="321">
        <v>4</v>
      </c>
      <c r="AC41" s="321">
        <v>3374</v>
      </c>
      <c r="AD41" s="321">
        <v>913</v>
      </c>
      <c r="AE41" s="321">
        <v>4287</v>
      </c>
      <c r="AF41" s="159">
        <v>1072</v>
      </c>
      <c r="AG41" s="499">
        <v>283</v>
      </c>
      <c r="AH41" s="321">
        <v>249</v>
      </c>
      <c r="AI41" s="321">
        <v>66238</v>
      </c>
      <c r="AJ41" s="321">
        <v>21783</v>
      </c>
      <c r="AK41" s="321">
        <v>88021</v>
      </c>
      <c r="AL41" s="159">
        <v>353</v>
      </c>
    </row>
    <row r="42" spans="1:38" s="161" customFormat="1" ht="25.5" customHeight="1">
      <c r="A42" s="550" t="s">
        <v>39</v>
      </c>
      <c r="B42" s="550"/>
      <c r="C42" s="160">
        <v>3845</v>
      </c>
      <c r="D42" s="160">
        <v>2678</v>
      </c>
      <c r="E42" s="160">
        <v>1279255</v>
      </c>
      <c r="F42" s="160">
        <v>259788</v>
      </c>
      <c r="G42" s="160">
        <v>1539043</v>
      </c>
      <c r="H42" s="160">
        <v>575</v>
      </c>
      <c r="I42" s="160">
        <v>431</v>
      </c>
      <c r="J42" s="160">
        <v>147</v>
      </c>
      <c r="K42" s="160">
        <v>21511</v>
      </c>
      <c r="L42" s="160">
        <v>11532</v>
      </c>
      <c r="M42" s="160">
        <v>33043</v>
      </c>
      <c r="N42" s="160">
        <v>225</v>
      </c>
      <c r="O42" s="160">
        <v>3114</v>
      </c>
      <c r="P42" s="160">
        <v>1742</v>
      </c>
      <c r="Q42" s="160">
        <v>30927</v>
      </c>
      <c r="R42" s="160">
        <v>184490</v>
      </c>
      <c r="S42" s="160">
        <v>215417</v>
      </c>
      <c r="T42" s="160">
        <v>124</v>
      </c>
      <c r="U42" s="160">
        <v>4730</v>
      </c>
      <c r="V42" s="160">
        <v>3010</v>
      </c>
      <c r="W42" s="160">
        <v>83087</v>
      </c>
      <c r="X42" s="160">
        <v>142272</v>
      </c>
      <c r="Y42" s="160">
        <v>225359</v>
      </c>
      <c r="Z42" s="160">
        <v>75</v>
      </c>
      <c r="AA42" s="160">
        <v>156</v>
      </c>
      <c r="AB42" s="160">
        <v>50</v>
      </c>
      <c r="AC42" s="160">
        <v>16858</v>
      </c>
      <c r="AD42" s="160">
        <v>4431</v>
      </c>
      <c r="AE42" s="160">
        <v>21289</v>
      </c>
      <c r="AF42" s="160">
        <v>426</v>
      </c>
      <c r="AG42" s="500">
        <v>12276</v>
      </c>
      <c r="AH42" s="160">
        <v>7627</v>
      </c>
      <c r="AI42" s="160">
        <v>1431638</v>
      </c>
      <c r="AJ42" s="160">
        <v>602513</v>
      </c>
      <c r="AK42" s="160">
        <v>2034151</v>
      </c>
      <c r="AL42" s="160">
        <v>267</v>
      </c>
    </row>
  </sheetData>
  <mergeCells count="30">
    <mergeCell ref="A42:B42"/>
    <mergeCell ref="AA3:AB3"/>
    <mergeCell ref="C1:K1"/>
    <mergeCell ref="O1:X1"/>
    <mergeCell ref="AA1:AJ1"/>
    <mergeCell ref="AI3:AK3"/>
    <mergeCell ref="AC3:AE3"/>
    <mergeCell ref="AF3:AF4"/>
    <mergeCell ref="AG3:AH3"/>
    <mergeCell ref="A2:A4"/>
    <mergeCell ref="B2:B4"/>
    <mergeCell ref="T3:T4"/>
    <mergeCell ref="U3:V3"/>
    <mergeCell ref="W3:Y3"/>
    <mergeCell ref="Z3:Z4"/>
    <mergeCell ref="I2:N2"/>
    <mergeCell ref="AL3:AL4"/>
    <mergeCell ref="AA2:AF2"/>
    <mergeCell ref="AG2:AL2"/>
    <mergeCell ref="C3:D3"/>
    <mergeCell ref="E3:G3"/>
    <mergeCell ref="H3:H4"/>
    <mergeCell ref="I3:J3"/>
    <mergeCell ref="K3:M3"/>
    <mergeCell ref="N3:N4"/>
    <mergeCell ref="O3:P3"/>
    <mergeCell ref="Q3:S3"/>
    <mergeCell ref="C2:H2"/>
    <mergeCell ref="O2:T2"/>
    <mergeCell ref="U2:Z2"/>
  </mergeCells>
  <pageMargins left="0.37" right="0.196850393700787" top="0.42" bottom="0.36" header="0.196850393700787" footer="0.15748031496063"/>
  <pageSetup paperSize="9" scale="78" firstPageNumber="24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4" max="38" man="1"/>
    <brk id="26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H41"/>
  <sheetViews>
    <sheetView view="pageBreakPreview" zoomScaleSheetLayoutView="100" workbookViewId="0">
      <selection activeCell="A42" sqref="A42:XFD42"/>
    </sheetView>
  </sheetViews>
  <sheetFormatPr defaultRowHeight="15.75"/>
  <cols>
    <col min="1" max="1" width="5.140625" style="153" customWidth="1"/>
    <col min="2" max="2" width="29" style="153" customWidth="1"/>
    <col min="3" max="5" width="9.85546875" style="153" customWidth="1"/>
    <col min="6" max="8" width="10.28515625" style="153" customWidth="1"/>
    <col min="9" max="16384" width="9.140625" style="153"/>
  </cols>
  <sheetData>
    <row r="1" spans="1:8" s="53" customFormat="1" ht="27" customHeight="1">
      <c r="A1" s="546" t="s">
        <v>126</v>
      </c>
      <c r="B1" s="546"/>
      <c r="C1" s="546"/>
      <c r="D1" s="546"/>
      <c r="F1" s="52"/>
    </row>
    <row r="2" spans="1:8" s="186" customFormat="1" ht="24.75" customHeight="1">
      <c r="A2" s="528" t="s">
        <v>94</v>
      </c>
      <c r="B2" s="530" t="s">
        <v>36</v>
      </c>
      <c r="C2" s="525" t="s">
        <v>97</v>
      </c>
      <c r="D2" s="526"/>
      <c r="E2" s="527"/>
      <c r="F2" s="525" t="s">
        <v>98</v>
      </c>
      <c r="G2" s="526"/>
      <c r="H2" s="527"/>
    </row>
    <row r="3" spans="1:8" s="188" customFormat="1" ht="24.75" customHeight="1">
      <c r="A3" s="529"/>
      <c r="B3" s="530"/>
      <c r="C3" s="187" t="s">
        <v>103</v>
      </c>
      <c r="D3" s="187" t="s">
        <v>104</v>
      </c>
      <c r="E3" s="187" t="s">
        <v>90</v>
      </c>
      <c r="F3" s="187" t="s">
        <v>103</v>
      </c>
      <c r="G3" s="187" t="s">
        <v>104</v>
      </c>
      <c r="H3" s="187" t="s">
        <v>90</v>
      </c>
    </row>
    <row r="4" spans="1:8" s="154" customFormat="1" ht="14.25" customHeight="1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</row>
    <row r="5" spans="1:8" s="154" customFormat="1" ht="20.25" customHeight="1">
      <c r="A5" s="156">
        <v>1</v>
      </c>
      <c r="B5" s="157" t="s">
        <v>0</v>
      </c>
      <c r="C5" s="159">
        <v>114</v>
      </c>
      <c r="D5" s="159">
        <v>208</v>
      </c>
      <c r="E5" s="159">
        <v>322</v>
      </c>
      <c r="F5" s="159">
        <v>2010</v>
      </c>
      <c r="G5" s="159">
        <v>2512</v>
      </c>
      <c r="H5" s="159">
        <v>4522</v>
      </c>
    </row>
    <row r="6" spans="1:8" s="154" customFormat="1" ht="20.25" customHeight="1">
      <c r="A6" s="156">
        <v>2</v>
      </c>
      <c r="B6" s="160" t="s">
        <v>1</v>
      </c>
      <c r="C6" s="159">
        <v>85878</v>
      </c>
      <c r="D6" s="159">
        <v>57113</v>
      </c>
      <c r="E6" s="159">
        <v>142991</v>
      </c>
      <c r="F6" s="159">
        <v>602042</v>
      </c>
      <c r="G6" s="159">
        <v>482987</v>
      </c>
      <c r="H6" s="159">
        <v>1085029</v>
      </c>
    </row>
    <row r="7" spans="1:8" s="154" customFormat="1" ht="20.25" customHeight="1">
      <c r="A7" s="156">
        <v>3</v>
      </c>
      <c r="B7" s="160" t="s">
        <v>2</v>
      </c>
      <c r="C7" s="159">
        <v>36</v>
      </c>
      <c r="D7" s="159">
        <v>33</v>
      </c>
      <c r="E7" s="159">
        <v>69</v>
      </c>
      <c r="F7" s="159">
        <v>15701</v>
      </c>
      <c r="G7" s="159">
        <v>15599</v>
      </c>
      <c r="H7" s="159">
        <v>31300</v>
      </c>
    </row>
    <row r="8" spans="1:8" s="154" customFormat="1" ht="20.25" customHeight="1">
      <c r="A8" s="156">
        <v>4</v>
      </c>
      <c r="B8" s="160" t="s">
        <v>3</v>
      </c>
      <c r="C8" s="159">
        <v>2693</v>
      </c>
      <c r="D8" s="159">
        <v>3117</v>
      </c>
      <c r="E8" s="159">
        <v>5810</v>
      </c>
      <c r="F8" s="159">
        <v>206987</v>
      </c>
      <c r="G8" s="159">
        <v>211277</v>
      </c>
      <c r="H8" s="159">
        <v>418264</v>
      </c>
    </row>
    <row r="9" spans="1:8" s="154" customFormat="1" ht="20.25" customHeight="1">
      <c r="A9" s="156">
        <v>5</v>
      </c>
      <c r="B9" s="160" t="s">
        <v>4</v>
      </c>
      <c r="C9" s="159">
        <v>27915</v>
      </c>
      <c r="D9" s="159">
        <v>21843</v>
      </c>
      <c r="E9" s="159">
        <v>49758</v>
      </c>
      <c r="F9" s="159">
        <v>730881</v>
      </c>
      <c r="G9" s="159">
        <v>550257</v>
      </c>
      <c r="H9" s="159">
        <v>1281138</v>
      </c>
    </row>
    <row r="10" spans="1:8" s="154" customFormat="1" ht="20.25" customHeight="1">
      <c r="A10" s="156">
        <v>6</v>
      </c>
      <c r="B10" s="160" t="s">
        <v>5</v>
      </c>
      <c r="C10" s="159">
        <v>1306</v>
      </c>
      <c r="D10" s="159">
        <v>3772</v>
      </c>
      <c r="E10" s="159">
        <v>5078</v>
      </c>
      <c r="F10" s="159">
        <v>15624</v>
      </c>
      <c r="G10" s="159">
        <v>21260</v>
      </c>
      <c r="H10" s="159">
        <v>36884</v>
      </c>
    </row>
    <row r="11" spans="1:8" s="154" customFormat="1" ht="20.25" customHeight="1">
      <c r="A11" s="156">
        <v>7</v>
      </c>
      <c r="B11" s="160" t="s">
        <v>6</v>
      </c>
      <c r="C11" s="159">
        <v>13473</v>
      </c>
      <c r="D11" s="159">
        <v>18372</v>
      </c>
      <c r="E11" s="159">
        <v>31845</v>
      </c>
      <c r="F11" s="159">
        <v>141281</v>
      </c>
      <c r="G11" s="159">
        <v>146368</v>
      </c>
      <c r="H11" s="159">
        <v>287649</v>
      </c>
    </row>
    <row r="12" spans="1:8" s="154" customFormat="1" ht="20.25" customHeight="1">
      <c r="A12" s="156">
        <v>8</v>
      </c>
      <c r="B12" s="160" t="s">
        <v>7</v>
      </c>
      <c r="C12" s="159">
        <v>71</v>
      </c>
      <c r="D12" s="159">
        <v>122</v>
      </c>
      <c r="E12" s="159">
        <v>193</v>
      </c>
      <c r="F12" s="159">
        <v>1996</v>
      </c>
      <c r="G12" s="159">
        <v>1837</v>
      </c>
      <c r="H12" s="159">
        <v>3833</v>
      </c>
    </row>
    <row r="13" spans="1:8" s="154" customFormat="1" ht="20.25" customHeight="1">
      <c r="A13" s="156">
        <v>9</v>
      </c>
      <c r="B13" s="160" t="s">
        <v>68</v>
      </c>
      <c r="C13" s="159">
        <v>0</v>
      </c>
      <c r="D13" s="159">
        <v>0</v>
      </c>
      <c r="E13" s="159">
        <v>0</v>
      </c>
      <c r="F13" s="159">
        <v>664</v>
      </c>
      <c r="G13" s="159">
        <v>1095</v>
      </c>
      <c r="H13" s="159">
        <v>1759</v>
      </c>
    </row>
    <row r="14" spans="1:8" s="154" customFormat="1" ht="20.25" customHeight="1">
      <c r="A14" s="156">
        <v>10</v>
      </c>
      <c r="B14" s="160" t="s">
        <v>8</v>
      </c>
      <c r="C14" s="159">
        <v>6730</v>
      </c>
      <c r="D14" s="159">
        <v>8183</v>
      </c>
      <c r="E14" s="159">
        <v>14913</v>
      </c>
      <c r="F14" s="159">
        <v>121422</v>
      </c>
      <c r="G14" s="159">
        <v>108769</v>
      </c>
      <c r="H14" s="159">
        <v>230191</v>
      </c>
    </row>
    <row r="15" spans="1:8" s="154" customFormat="1" ht="20.25" customHeight="1">
      <c r="A15" s="156">
        <v>11</v>
      </c>
      <c r="B15" s="160" t="s">
        <v>9</v>
      </c>
      <c r="C15" s="159">
        <v>558</v>
      </c>
      <c r="D15" s="159">
        <v>1077</v>
      </c>
      <c r="E15" s="159">
        <v>1635</v>
      </c>
      <c r="F15" s="159">
        <v>11381</v>
      </c>
      <c r="G15" s="159">
        <v>16009</v>
      </c>
      <c r="H15" s="159">
        <v>27390</v>
      </c>
    </row>
    <row r="16" spans="1:8" s="154" customFormat="1" ht="20.25" customHeight="1">
      <c r="A16" s="156">
        <v>12</v>
      </c>
      <c r="B16" s="160" t="s">
        <v>10</v>
      </c>
      <c r="C16" s="159">
        <v>37742</v>
      </c>
      <c r="D16" s="159">
        <v>39919</v>
      </c>
      <c r="E16" s="159">
        <v>77661</v>
      </c>
      <c r="F16" s="159">
        <v>557345</v>
      </c>
      <c r="G16" s="159">
        <v>417840</v>
      </c>
      <c r="H16" s="159">
        <v>975185</v>
      </c>
    </row>
    <row r="17" spans="1:8" s="154" customFormat="1" ht="20.25" customHeight="1">
      <c r="A17" s="156">
        <v>13</v>
      </c>
      <c r="B17" s="160" t="s">
        <v>11</v>
      </c>
      <c r="C17" s="159">
        <v>17306</v>
      </c>
      <c r="D17" s="159">
        <v>34474</v>
      </c>
      <c r="E17" s="159">
        <v>51780</v>
      </c>
      <c r="F17" s="159">
        <v>331851</v>
      </c>
      <c r="G17" s="159">
        <v>304110</v>
      </c>
      <c r="H17" s="159">
        <v>635961</v>
      </c>
    </row>
    <row r="18" spans="1:8" s="154" customFormat="1" ht="20.25" customHeight="1">
      <c r="A18" s="156">
        <v>14</v>
      </c>
      <c r="B18" s="160" t="s">
        <v>12</v>
      </c>
      <c r="C18" s="159">
        <v>2356</v>
      </c>
      <c r="D18" s="159">
        <v>4689</v>
      </c>
      <c r="E18" s="159">
        <v>7045</v>
      </c>
      <c r="F18" s="159">
        <v>59708</v>
      </c>
      <c r="G18" s="159">
        <v>80572</v>
      </c>
      <c r="H18" s="159">
        <v>140280</v>
      </c>
    </row>
    <row r="19" spans="1:8" s="154" customFormat="1" ht="20.25" customHeight="1">
      <c r="A19" s="156">
        <v>15</v>
      </c>
      <c r="B19" s="160" t="s">
        <v>13</v>
      </c>
      <c r="C19" s="159">
        <v>1150</v>
      </c>
      <c r="D19" s="159">
        <v>1248</v>
      </c>
      <c r="E19" s="159">
        <v>2398</v>
      </c>
      <c r="F19" s="159">
        <v>92286</v>
      </c>
      <c r="G19" s="159">
        <v>104430</v>
      </c>
      <c r="H19" s="159">
        <v>196716</v>
      </c>
    </row>
    <row r="20" spans="1:8" s="154" customFormat="1" ht="20.25" customHeight="1">
      <c r="A20" s="156">
        <v>16</v>
      </c>
      <c r="B20" s="160" t="s">
        <v>14</v>
      </c>
      <c r="C20" s="159">
        <v>7897</v>
      </c>
      <c r="D20" s="159">
        <v>11322</v>
      </c>
      <c r="E20" s="159">
        <v>19219</v>
      </c>
      <c r="F20" s="159">
        <v>244947</v>
      </c>
      <c r="G20" s="159">
        <v>228429</v>
      </c>
      <c r="H20" s="159">
        <v>473376</v>
      </c>
    </row>
    <row r="21" spans="1:8" s="154" customFormat="1" ht="20.25" customHeight="1">
      <c r="A21" s="156">
        <v>17</v>
      </c>
      <c r="B21" s="160" t="s">
        <v>15</v>
      </c>
      <c r="C21" s="159">
        <v>52564</v>
      </c>
      <c r="D21" s="159">
        <v>47436</v>
      </c>
      <c r="E21" s="159">
        <v>100000</v>
      </c>
      <c r="F21" s="159">
        <v>660458</v>
      </c>
      <c r="G21" s="159">
        <v>642147</v>
      </c>
      <c r="H21" s="159">
        <v>1302605</v>
      </c>
    </row>
    <row r="22" spans="1:8" s="154" customFormat="1" ht="20.25" customHeight="1">
      <c r="A22" s="156">
        <v>18</v>
      </c>
      <c r="B22" s="160" t="s">
        <v>16</v>
      </c>
      <c r="C22" s="159">
        <v>18120</v>
      </c>
      <c r="D22" s="159">
        <v>45459</v>
      </c>
      <c r="E22" s="159">
        <v>63579</v>
      </c>
      <c r="F22" s="159">
        <v>212577</v>
      </c>
      <c r="G22" s="159">
        <v>309654</v>
      </c>
      <c r="H22" s="159">
        <v>522231</v>
      </c>
    </row>
    <row r="23" spans="1:8" s="154" customFormat="1" ht="20.25" customHeight="1">
      <c r="A23" s="156">
        <v>19</v>
      </c>
      <c r="B23" s="160" t="s">
        <v>69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</row>
    <row r="24" spans="1:8" s="154" customFormat="1" ht="20.25" customHeight="1">
      <c r="A24" s="156">
        <v>20</v>
      </c>
      <c r="B24" s="160" t="s">
        <v>17</v>
      </c>
      <c r="C24" s="159">
        <v>75066</v>
      </c>
      <c r="D24" s="159">
        <v>83055</v>
      </c>
      <c r="E24" s="159">
        <v>158121</v>
      </c>
      <c r="F24" s="159">
        <v>576167</v>
      </c>
      <c r="G24" s="159">
        <v>431372</v>
      </c>
      <c r="H24" s="159">
        <v>1007539</v>
      </c>
    </row>
    <row r="25" spans="1:8" s="154" customFormat="1" ht="20.25" customHeight="1">
      <c r="A25" s="156">
        <v>21</v>
      </c>
      <c r="B25" s="160" t="s">
        <v>18</v>
      </c>
      <c r="C25" s="159">
        <v>117311</v>
      </c>
      <c r="D25" s="159">
        <v>109380</v>
      </c>
      <c r="E25" s="159">
        <v>226691</v>
      </c>
      <c r="F25" s="159">
        <v>1317960</v>
      </c>
      <c r="G25" s="159">
        <v>1102181</v>
      </c>
      <c r="H25" s="159">
        <v>2420141</v>
      </c>
    </row>
    <row r="26" spans="1:8" s="154" customFormat="1" ht="20.25" customHeight="1">
      <c r="A26" s="156">
        <v>22</v>
      </c>
      <c r="B26" s="160" t="s">
        <v>19</v>
      </c>
      <c r="C26" s="159">
        <v>450</v>
      </c>
      <c r="D26" s="159">
        <v>331</v>
      </c>
      <c r="E26" s="159">
        <v>781</v>
      </c>
      <c r="F26" s="159">
        <v>45151</v>
      </c>
      <c r="G26" s="159">
        <v>45126</v>
      </c>
      <c r="H26" s="159">
        <v>90277</v>
      </c>
    </row>
    <row r="27" spans="1:8" s="154" customFormat="1" ht="20.25" customHeight="1">
      <c r="A27" s="156">
        <v>23</v>
      </c>
      <c r="B27" s="160" t="s">
        <v>20</v>
      </c>
      <c r="C27" s="159">
        <v>79</v>
      </c>
      <c r="D27" s="159">
        <v>123</v>
      </c>
      <c r="E27" s="159">
        <v>202</v>
      </c>
      <c r="F27" s="159">
        <v>25221</v>
      </c>
      <c r="G27" s="159">
        <v>27612</v>
      </c>
      <c r="H27" s="159">
        <v>52833</v>
      </c>
    </row>
    <row r="28" spans="1:8" s="154" customFormat="1" ht="20.25" customHeight="1">
      <c r="A28" s="156">
        <v>24</v>
      </c>
      <c r="B28" s="160" t="s">
        <v>21</v>
      </c>
      <c r="C28" s="159">
        <v>120</v>
      </c>
      <c r="D28" s="159">
        <v>72</v>
      </c>
      <c r="E28" s="159">
        <v>192</v>
      </c>
      <c r="F28" s="159">
        <v>9581</v>
      </c>
      <c r="G28" s="159">
        <v>9615</v>
      </c>
      <c r="H28" s="159">
        <v>19196</v>
      </c>
    </row>
    <row r="29" spans="1:8" s="154" customFormat="1" ht="20.25" customHeight="1">
      <c r="A29" s="156">
        <v>25</v>
      </c>
      <c r="B29" s="160" t="s">
        <v>22</v>
      </c>
      <c r="C29" s="159">
        <v>62</v>
      </c>
      <c r="D29" s="159">
        <v>112</v>
      </c>
      <c r="E29" s="159">
        <v>174</v>
      </c>
      <c r="F29" s="159">
        <v>12312</v>
      </c>
      <c r="G29" s="159">
        <v>13763</v>
      </c>
      <c r="H29" s="159">
        <v>26075</v>
      </c>
    </row>
    <row r="30" spans="1:8" s="154" customFormat="1" ht="20.25" customHeight="1">
      <c r="A30" s="156">
        <v>26</v>
      </c>
      <c r="B30" s="160" t="s">
        <v>23</v>
      </c>
      <c r="C30" s="159">
        <v>12652</v>
      </c>
      <c r="D30" s="159">
        <v>10080</v>
      </c>
      <c r="E30" s="159">
        <v>22732</v>
      </c>
      <c r="F30" s="159">
        <v>312991</v>
      </c>
      <c r="G30" s="159">
        <v>296478</v>
      </c>
      <c r="H30" s="159">
        <v>609469</v>
      </c>
    </row>
    <row r="31" spans="1:8" s="154" customFormat="1" ht="20.25" customHeight="1">
      <c r="A31" s="156">
        <v>27</v>
      </c>
      <c r="B31" s="160" t="s">
        <v>24</v>
      </c>
      <c r="C31" s="159">
        <v>1509</v>
      </c>
      <c r="D31" s="159">
        <v>2101</v>
      </c>
      <c r="E31" s="159">
        <v>3610</v>
      </c>
      <c r="F31" s="159">
        <v>18422</v>
      </c>
      <c r="G31" s="159">
        <v>21119</v>
      </c>
      <c r="H31" s="159">
        <v>39541</v>
      </c>
    </row>
    <row r="32" spans="1:8" s="154" customFormat="1" ht="20.25" customHeight="1">
      <c r="A32" s="156">
        <v>28</v>
      </c>
      <c r="B32" s="160" t="s">
        <v>25</v>
      </c>
      <c r="C32" s="159">
        <v>20195</v>
      </c>
      <c r="D32" s="159">
        <v>47658</v>
      </c>
      <c r="E32" s="159">
        <v>67853</v>
      </c>
      <c r="F32" s="159">
        <v>245126</v>
      </c>
      <c r="G32" s="159">
        <v>268124</v>
      </c>
      <c r="H32" s="159">
        <v>513250</v>
      </c>
    </row>
    <row r="33" spans="1:8" s="154" customFormat="1" ht="20.25" customHeight="1">
      <c r="A33" s="156">
        <v>29</v>
      </c>
      <c r="B33" s="160" t="s">
        <v>26</v>
      </c>
      <c r="C33" s="159">
        <v>40685</v>
      </c>
      <c r="D33" s="159">
        <v>56636</v>
      </c>
      <c r="E33" s="159">
        <v>97321</v>
      </c>
      <c r="F33" s="159">
        <v>707641</v>
      </c>
      <c r="G33" s="159">
        <v>580322</v>
      </c>
      <c r="H33" s="159">
        <v>1287963</v>
      </c>
    </row>
    <row r="34" spans="1:8" s="154" customFormat="1" ht="20.25" customHeight="1">
      <c r="A34" s="156">
        <v>30</v>
      </c>
      <c r="B34" s="160" t="s">
        <v>27</v>
      </c>
      <c r="C34" s="159">
        <v>74</v>
      </c>
      <c r="D34" s="159">
        <v>31</v>
      </c>
      <c r="E34" s="159">
        <v>105</v>
      </c>
      <c r="F34" s="159">
        <v>2965</v>
      </c>
      <c r="G34" s="159">
        <v>4139</v>
      </c>
      <c r="H34" s="159">
        <v>7104</v>
      </c>
    </row>
    <row r="35" spans="1:8" s="154" customFormat="1" ht="20.25" customHeight="1">
      <c r="A35" s="156">
        <v>31</v>
      </c>
      <c r="B35" s="160" t="s">
        <v>28</v>
      </c>
      <c r="C35" s="159">
        <v>87048</v>
      </c>
      <c r="D35" s="159">
        <v>133609</v>
      </c>
      <c r="E35" s="159">
        <v>220657</v>
      </c>
      <c r="F35" s="159">
        <v>855144</v>
      </c>
      <c r="G35" s="159">
        <v>974490</v>
      </c>
      <c r="H35" s="159">
        <v>1829634</v>
      </c>
    </row>
    <row r="36" spans="1:8" s="154" customFormat="1" ht="20.25" customHeight="1">
      <c r="A36" s="156">
        <v>32</v>
      </c>
      <c r="B36" s="160" t="s">
        <v>29</v>
      </c>
      <c r="C36" s="159">
        <v>84246</v>
      </c>
      <c r="D36" s="159">
        <v>65036</v>
      </c>
      <c r="E36" s="159">
        <v>149282</v>
      </c>
      <c r="F36" s="159">
        <v>537140</v>
      </c>
      <c r="G36" s="159">
        <v>468183</v>
      </c>
      <c r="H36" s="159">
        <v>1005323</v>
      </c>
    </row>
    <row r="37" spans="1:8" s="154" customFormat="1" ht="20.25" customHeight="1">
      <c r="A37" s="156">
        <v>33</v>
      </c>
      <c r="B37" s="160" t="s">
        <v>30</v>
      </c>
      <c r="C37" s="159">
        <v>81</v>
      </c>
      <c r="D37" s="159">
        <v>147</v>
      </c>
      <c r="E37" s="159">
        <v>228</v>
      </c>
      <c r="F37" s="159">
        <v>28586</v>
      </c>
      <c r="G37" s="159">
        <v>21933</v>
      </c>
      <c r="H37" s="159">
        <v>50519</v>
      </c>
    </row>
    <row r="38" spans="1:8" s="154" customFormat="1" ht="20.25" customHeight="1">
      <c r="A38" s="156">
        <v>34</v>
      </c>
      <c r="B38" s="160" t="s">
        <v>31</v>
      </c>
      <c r="C38" s="159">
        <v>148001</v>
      </c>
      <c r="D38" s="159">
        <v>210940</v>
      </c>
      <c r="E38" s="159">
        <v>358941</v>
      </c>
      <c r="F38" s="159">
        <v>2586452</v>
      </c>
      <c r="G38" s="159">
        <v>2454727</v>
      </c>
      <c r="H38" s="159">
        <v>5041179</v>
      </c>
    </row>
    <row r="39" spans="1:8" s="154" customFormat="1" ht="20.25" customHeight="1">
      <c r="A39" s="156">
        <v>35</v>
      </c>
      <c r="B39" s="160" t="s">
        <v>32</v>
      </c>
      <c r="C39" s="159">
        <v>12428</v>
      </c>
      <c r="D39" s="159">
        <v>15301</v>
      </c>
      <c r="E39" s="159">
        <v>27729</v>
      </c>
      <c r="F39" s="159">
        <v>110528</v>
      </c>
      <c r="G39" s="159">
        <v>122619</v>
      </c>
      <c r="H39" s="159">
        <v>233147</v>
      </c>
    </row>
    <row r="40" spans="1:8" s="154" customFormat="1" ht="20.25" customHeight="1">
      <c r="A40" s="156">
        <v>36</v>
      </c>
      <c r="B40" s="160" t="s">
        <v>33</v>
      </c>
      <c r="C40" s="159">
        <v>12555</v>
      </c>
      <c r="D40" s="159">
        <v>9900</v>
      </c>
      <c r="E40" s="159">
        <v>22455</v>
      </c>
      <c r="F40" s="159">
        <v>789496</v>
      </c>
      <c r="G40" s="159">
        <v>686809</v>
      </c>
      <c r="H40" s="159">
        <v>1476305</v>
      </c>
    </row>
    <row r="41" spans="1:8" s="161" customFormat="1" ht="20.25" customHeight="1">
      <c r="A41" s="550" t="s">
        <v>39</v>
      </c>
      <c r="B41" s="550"/>
      <c r="C41" s="160">
        <v>888471</v>
      </c>
      <c r="D41" s="160">
        <v>1042899</v>
      </c>
      <c r="E41" s="160">
        <v>1931370</v>
      </c>
      <c r="F41" s="160">
        <v>12190044</v>
      </c>
      <c r="G41" s="160">
        <v>11173764</v>
      </c>
      <c r="H41" s="160">
        <v>23363808</v>
      </c>
    </row>
  </sheetData>
  <mergeCells count="6">
    <mergeCell ref="F2:H2"/>
    <mergeCell ref="A41:B41"/>
    <mergeCell ref="A1:D1"/>
    <mergeCell ref="A2:A3"/>
    <mergeCell ref="B2:B3"/>
    <mergeCell ref="C2:E2"/>
  </mergeCells>
  <printOptions horizontalCentered="1"/>
  <pageMargins left="0.70866141732283505" right="0.15748031496063" top="0.511811023622047" bottom="0.35" header="0.196850393700787" footer="0.15748031496063"/>
  <pageSetup paperSize="9" scale="95" firstPageNumber="27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M184"/>
  <sheetViews>
    <sheetView view="pageBreakPreview" topLeftCell="A174" zoomScale="70" zoomScaleSheetLayoutView="70" workbookViewId="0">
      <selection activeCell="O175" sqref="O175:Z176"/>
    </sheetView>
  </sheetViews>
  <sheetFormatPr defaultRowHeight="15"/>
  <cols>
    <col min="1" max="1" width="30.7109375" style="56" customWidth="1"/>
    <col min="2" max="4" width="11.140625" style="55" bestFit="1" customWidth="1"/>
    <col min="5" max="7" width="9.5703125" style="55" customWidth="1"/>
    <col min="8" max="10" width="9.28515625" style="55" customWidth="1"/>
    <col min="11" max="12" width="10.42578125" style="55" customWidth="1"/>
    <col min="13" max="13" width="11.140625" style="55" bestFit="1" customWidth="1"/>
    <col min="14" max="14" width="9.140625" style="55"/>
    <col min="15" max="17" width="11.140625" style="55" bestFit="1" customWidth="1"/>
    <col min="18" max="20" width="10" style="55" bestFit="1" customWidth="1"/>
    <col min="21" max="22" width="9.140625" style="55"/>
    <col min="23" max="25" width="10" style="55" bestFit="1" customWidth="1"/>
    <col min="26" max="26" width="11.140625" style="55" bestFit="1" customWidth="1"/>
    <col min="27" max="16384" width="9.140625" style="55"/>
  </cols>
  <sheetData>
    <row r="1" spans="1:13" s="54" customFormat="1" ht="22.5" customHeight="1">
      <c r="A1" s="480" t="s">
        <v>127</v>
      </c>
      <c r="B1" s="551" t="s">
        <v>570</v>
      </c>
      <c r="C1" s="552"/>
      <c r="D1" s="552"/>
      <c r="E1" s="552"/>
      <c r="F1" s="552"/>
      <c r="G1" s="552"/>
      <c r="H1" s="551" t="str">
        <f>B1</f>
        <v>Programme-wise Enrolment (based on actual response)</v>
      </c>
      <c r="I1" s="553"/>
      <c r="J1" s="553"/>
      <c r="K1" s="553"/>
      <c r="L1" s="553"/>
      <c r="M1" s="553"/>
    </row>
    <row r="2" spans="1:13" s="194" customFormat="1">
      <c r="A2" s="554" t="s">
        <v>128</v>
      </c>
      <c r="B2" s="555" t="s">
        <v>129</v>
      </c>
      <c r="C2" s="555"/>
      <c r="D2" s="555"/>
      <c r="E2" s="555" t="s">
        <v>130</v>
      </c>
      <c r="F2" s="555"/>
      <c r="G2" s="555"/>
      <c r="H2" s="555" t="s">
        <v>131</v>
      </c>
      <c r="I2" s="555"/>
      <c r="J2" s="555"/>
      <c r="K2" s="555" t="s">
        <v>132</v>
      </c>
      <c r="L2" s="555"/>
      <c r="M2" s="555"/>
    </row>
    <row r="3" spans="1:13" s="195" customFormat="1">
      <c r="A3" s="554"/>
      <c r="B3" s="192" t="s">
        <v>103</v>
      </c>
      <c r="C3" s="192" t="s">
        <v>104</v>
      </c>
      <c r="D3" s="192" t="s">
        <v>90</v>
      </c>
      <c r="E3" s="192" t="s">
        <v>103</v>
      </c>
      <c r="F3" s="192" t="s">
        <v>104</v>
      </c>
      <c r="G3" s="192" t="s">
        <v>90</v>
      </c>
      <c r="H3" s="192" t="s">
        <v>103</v>
      </c>
      <c r="I3" s="192" t="s">
        <v>104</v>
      </c>
      <c r="J3" s="192" t="s">
        <v>90</v>
      </c>
      <c r="K3" s="192" t="s">
        <v>103</v>
      </c>
      <c r="L3" s="192" t="s">
        <v>104</v>
      </c>
      <c r="M3" s="192" t="s">
        <v>90</v>
      </c>
    </row>
    <row r="4" spans="1:13" s="59" customFormat="1" ht="12">
      <c r="A4" s="57">
        <v>1</v>
      </c>
      <c r="B4" s="58">
        <v>2</v>
      </c>
      <c r="C4" s="57">
        <v>3</v>
      </c>
      <c r="D4" s="58">
        <v>4</v>
      </c>
      <c r="E4" s="57">
        <v>5</v>
      </c>
      <c r="F4" s="58">
        <v>6</v>
      </c>
      <c r="G4" s="57">
        <v>7</v>
      </c>
      <c r="H4" s="58">
        <v>8</v>
      </c>
      <c r="I4" s="57">
        <v>9</v>
      </c>
      <c r="J4" s="58">
        <v>10</v>
      </c>
      <c r="K4" s="57">
        <v>11</v>
      </c>
      <c r="L4" s="58">
        <v>12</v>
      </c>
      <c r="M4" s="57">
        <v>13</v>
      </c>
    </row>
    <row r="5" spans="1:13">
      <c r="A5" s="60" t="s">
        <v>133</v>
      </c>
      <c r="B5" s="61">
        <v>67711</v>
      </c>
      <c r="C5" s="61">
        <v>46993</v>
      </c>
      <c r="D5" s="61">
        <v>114704</v>
      </c>
      <c r="E5" s="61">
        <v>6400</v>
      </c>
      <c r="F5" s="61">
        <v>3656</v>
      </c>
      <c r="G5" s="61">
        <v>10056</v>
      </c>
      <c r="H5" s="61">
        <v>2124</v>
      </c>
      <c r="I5" s="61">
        <v>1574</v>
      </c>
      <c r="J5" s="61">
        <v>3698</v>
      </c>
      <c r="K5" s="61">
        <v>12993</v>
      </c>
      <c r="L5" s="61">
        <v>8497</v>
      </c>
      <c r="M5" s="61">
        <v>21490</v>
      </c>
    </row>
    <row r="6" spans="1:13">
      <c r="A6" s="60" t="s">
        <v>134</v>
      </c>
      <c r="B6" s="61">
        <v>521</v>
      </c>
      <c r="C6" s="61">
        <v>364</v>
      </c>
      <c r="D6" s="61">
        <v>885</v>
      </c>
      <c r="E6" s="61">
        <v>66</v>
      </c>
      <c r="F6" s="61">
        <v>23</v>
      </c>
      <c r="G6" s="61">
        <v>89</v>
      </c>
      <c r="H6" s="61">
        <v>6</v>
      </c>
      <c r="I6" s="61">
        <v>4</v>
      </c>
      <c r="J6" s="61">
        <v>10</v>
      </c>
      <c r="K6" s="61">
        <v>176</v>
      </c>
      <c r="L6" s="61">
        <v>114</v>
      </c>
      <c r="M6" s="61">
        <v>290</v>
      </c>
    </row>
    <row r="7" spans="1:13">
      <c r="A7" s="60" t="s">
        <v>137</v>
      </c>
      <c r="B7" s="61">
        <v>600</v>
      </c>
      <c r="C7" s="61">
        <v>109</v>
      </c>
      <c r="D7" s="61">
        <v>709</v>
      </c>
      <c r="E7" s="61">
        <v>10</v>
      </c>
      <c r="F7" s="61">
        <v>5</v>
      </c>
      <c r="G7" s="61">
        <v>15</v>
      </c>
      <c r="H7" s="61">
        <v>1</v>
      </c>
      <c r="I7" s="61">
        <v>0</v>
      </c>
      <c r="J7" s="61">
        <v>1</v>
      </c>
      <c r="K7" s="61">
        <v>33</v>
      </c>
      <c r="L7" s="61">
        <v>3</v>
      </c>
      <c r="M7" s="61">
        <v>36</v>
      </c>
    </row>
    <row r="8" spans="1:13">
      <c r="A8" s="60" t="s">
        <v>135</v>
      </c>
      <c r="B8" s="61">
        <v>320</v>
      </c>
      <c r="C8" s="61">
        <v>126</v>
      </c>
      <c r="D8" s="61">
        <v>446</v>
      </c>
      <c r="E8" s="61">
        <v>19</v>
      </c>
      <c r="F8" s="61">
        <v>27</v>
      </c>
      <c r="G8" s="61">
        <v>46</v>
      </c>
      <c r="H8" s="61">
        <v>2</v>
      </c>
      <c r="I8" s="61">
        <v>2</v>
      </c>
      <c r="J8" s="61">
        <v>4</v>
      </c>
      <c r="K8" s="61">
        <v>27</v>
      </c>
      <c r="L8" s="61">
        <v>41</v>
      </c>
      <c r="M8" s="61">
        <v>68</v>
      </c>
    </row>
    <row r="9" spans="1:13">
      <c r="A9" s="60" t="s">
        <v>136</v>
      </c>
      <c r="B9" s="61">
        <v>314</v>
      </c>
      <c r="C9" s="61">
        <v>29</v>
      </c>
      <c r="D9" s="61">
        <v>343</v>
      </c>
      <c r="E9" s="61">
        <v>0</v>
      </c>
      <c r="F9" s="61">
        <v>1</v>
      </c>
      <c r="G9" s="61">
        <v>1</v>
      </c>
      <c r="H9" s="61">
        <v>1</v>
      </c>
      <c r="I9" s="61">
        <v>0</v>
      </c>
      <c r="J9" s="61">
        <v>1</v>
      </c>
      <c r="K9" s="61">
        <v>14</v>
      </c>
      <c r="L9" s="61">
        <v>1</v>
      </c>
      <c r="M9" s="61">
        <v>15</v>
      </c>
    </row>
    <row r="10" spans="1:13" ht="30">
      <c r="A10" s="60" t="s">
        <v>138</v>
      </c>
      <c r="B10" s="61">
        <v>48</v>
      </c>
      <c r="C10" s="61">
        <v>30</v>
      </c>
      <c r="D10" s="61">
        <v>78</v>
      </c>
      <c r="E10" s="61">
        <v>9</v>
      </c>
      <c r="F10" s="61">
        <v>2</v>
      </c>
      <c r="G10" s="61">
        <v>11</v>
      </c>
      <c r="H10" s="61">
        <v>4</v>
      </c>
      <c r="I10" s="61">
        <v>2</v>
      </c>
      <c r="J10" s="61">
        <v>6</v>
      </c>
      <c r="K10" s="61">
        <v>14</v>
      </c>
      <c r="L10" s="61">
        <v>6</v>
      </c>
      <c r="M10" s="61">
        <v>20</v>
      </c>
    </row>
    <row r="11" spans="1:13" ht="30">
      <c r="A11" s="60" t="s">
        <v>139</v>
      </c>
      <c r="B11" s="61">
        <v>33</v>
      </c>
      <c r="C11" s="61">
        <v>29</v>
      </c>
      <c r="D11" s="61">
        <v>62</v>
      </c>
      <c r="E11" s="61">
        <v>2</v>
      </c>
      <c r="F11" s="61">
        <v>4</v>
      </c>
      <c r="G11" s="61">
        <v>6</v>
      </c>
      <c r="H11" s="61">
        <v>2</v>
      </c>
      <c r="I11" s="61">
        <v>1</v>
      </c>
      <c r="J11" s="61">
        <v>3</v>
      </c>
      <c r="K11" s="61">
        <v>0</v>
      </c>
      <c r="L11" s="61">
        <v>3</v>
      </c>
      <c r="M11" s="61">
        <v>3</v>
      </c>
    </row>
    <row r="12" spans="1:13">
      <c r="A12" s="60" t="s">
        <v>141</v>
      </c>
      <c r="B12" s="61">
        <v>17</v>
      </c>
      <c r="C12" s="61">
        <v>18</v>
      </c>
      <c r="D12" s="61">
        <v>35</v>
      </c>
      <c r="E12" s="61">
        <v>1</v>
      </c>
      <c r="F12" s="61">
        <v>2</v>
      </c>
      <c r="G12" s="61">
        <v>3</v>
      </c>
      <c r="H12" s="61">
        <v>0</v>
      </c>
      <c r="I12" s="61">
        <v>0</v>
      </c>
      <c r="J12" s="61">
        <v>0</v>
      </c>
      <c r="K12" s="61">
        <v>2</v>
      </c>
      <c r="L12" s="61">
        <v>2</v>
      </c>
      <c r="M12" s="61">
        <v>4</v>
      </c>
    </row>
    <row r="13" spans="1:13">
      <c r="A13" s="60" t="s">
        <v>140</v>
      </c>
      <c r="B13" s="61">
        <v>12</v>
      </c>
      <c r="C13" s="61">
        <v>13</v>
      </c>
      <c r="D13" s="61">
        <v>25</v>
      </c>
      <c r="E13" s="61">
        <v>0</v>
      </c>
      <c r="F13" s="61">
        <v>1</v>
      </c>
      <c r="G13" s="61">
        <v>1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</row>
    <row r="14" spans="1:13">
      <c r="A14" s="60" t="s">
        <v>507</v>
      </c>
      <c r="B14" s="61">
        <v>8</v>
      </c>
      <c r="C14" s="61">
        <v>6</v>
      </c>
      <c r="D14" s="61">
        <v>14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3</v>
      </c>
      <c r="L14" s="61">
        <v>2</v>
      </c>
      <c r="M14" s="61">
        <v>5</v>
      </c>
    </row>
    <row r="15" spans="1:13">
      <c r="A15" s="69" t="s">
        <v>142</v>
      </c>
      <c r="B15" s="61">
        <v>14107</v>
      </c>
      <c r="C15" s="61">
        <v>19264</v>
      </c>
      <c r="D15" s="61">
        <v>33371</v>
      </c>
      <c r="E15" s="61">
        <v>2751</v>
      </c>
      <c r="F15" s="61">
        <v>2882</v>
      </c>
      <c r="G15" s="61">
        <v>5633</v>
      </c>
      <c r="H15" s="61">
        <v>576</v>
      </c>
      <c r="I15" s="61">
        <v>572</v>
      </c>
      <c r="J15" s="61">
        <v>1148</v>
      </c>
      <c r="K15" s="61">
        <v>4776</v>
      </c>
      <c r="L15" s="61">
        <v>8416</v>
      </c>
      <c r="M15" s="61">
        <v>13192</v>
      </c>
    </row>
    <row r="16" spans="1:13">
      <c r="A16" s="60" t="s">
        <v>143</v>
      </c>
      <c r="B16" s="61">
        <v>605375</v>
      </c>
      <c r="C16" s="61">
        <v>842847</v>
      </c>
      <c r="D16" s="61">
        <v>1448222</v>
      </c>
      <c r="E16" s="61">
        <v>93659</v>
      </c>
      <c r="F16" s="61">
        <v>113588</v>
      </c>
      <c r="G16" s="61">
        <v>207247</v>
      </c>
      <c r="H16" s="61">
        <v>40742</v>
      </c>
      <c r="I16" s="61">
        <v>45421</v>
      </c>
      <c r="J16" s="61">
        <v>86163</v>
      </c>
      <c r="K16" s="61">
        <v>176169</v>
      </c>
      <c r="L16" s="61">
        <v>249634</v>
      </c>
      <c r="M16" s="61">
        <v>425803</v>
      </c>
    </row>
    <row r="17" spans="1:13">
      <c r="A17" s="60" t="s">
        <v>145</v>
      </c>
      <c r="B17" s="61">
        <v>245154</v>
      </c>
      <c r="C17" s="61">
        <v>337437</v>
      </c>
      <c r="D17" s="61">
        <v>582591</v>
      </c>
      <c r="E17" s="61">
        <v>30289</v>
      </c>
      <c r="F17" s="61">
        <v>35153</v>
      </c>
      <c r="G17" s="61">
        <v>65442</v>
      </c>
      <c r="H17" s="61">
        <v>9726</v>
      </c>
      <c r="I17" s="61">
        <v>9958</v>
      </c>
      <c r="J17" s="61">
        <v>19684</v>
      </c>
      <c r="K17" s="61">
        <v>77681</v>
      </c>
      <c r="L17" s="61">
        <v>120796</v>
      </c>
      <c r="M17" s="61">
        <v>198477</v>
      </c>
    </row>
    <row r="18" spans="1:13" ht="30">
      <c r="A18" s="60" t="s">
        <v>144</v>
      </c>
      <c r="B18" s="61">
        <v>349819</v>
      </c>
      <c r="C18" s="61">
        <v>201222</v>
      </c>
      <c r="D18" s="61">
        <v>551041</v>
      </c>
      <c r="E18" s="61">
        <v>36879</v>
      </c>
      <c r="F18" s="61">
        <v>18770</v>
      </c>
      <c r="G18" s="61">
        <v>55649</v>
      </c>
      <c r="H18" s="61">
        <v>5685</v>
      </c>
      <c r="I18" s="61">
        <v>2881</v>
      </c>
      <c r="J18" s="61">
        <v>8566</v>
      </c>
      <c r="K18" s="61">
        <v>100899</v>
      </c>
      <c r="L18" s="61">
        <v>56093</v>
      </c>
      <c r="M18" s="61">
        <v>156992</v>
      </c>
    </row>
    <row r="19" spans="1:13">
      <c r="A19" s="60" t="s">
        <v>147</v>
      </c>
      <c r="B19" s="61">
        <v>155981</v>
      </c>
      <c r="C19" s="61">
        <v>209154</v>
      </c>
      <c r="D19" s="61">
        <v>365135</v>
      </c>
      <c r="E19" s="61">
        <v>16249</v>
      </c>
      <c r="F19" s="61">
        <v>18654</v>
      </c>
      <c r="G19" s="61">
        <v>34903</v>
      </c>
      <c r="H19" s="61">
        <v>5318</v>
      </c>
      <c r="I19" s="61">
        <v>5311</v>
      </c>
      <c r="J19" s="61">
        <v>10629</v>
      </c>
      <c r="K19" s="61">
        <v>46119</v>
      </c>
      <c r="L19" s="61">
        <v>62733</v>
      </c>
      <c r="M19" s="61">
        <v>108852</v>
      </c>
    </row>
    <row r="20" spans="1:13" ht="30">
      <c r="A20" s="60" t="s">
        <v>146</v>
      </c>
      <c r="B20" s="61">
        <v>123571</v>
      </c>
      <c r="C20" s="61">
        <v>98683</v>
      </c>
      <c r="D20" s="61">
        <v>222254</v>
      </c>
      <c r="E20" s="61">
        <v>8426</v>
      </c>
      <c r="F20" s="61">
        <v>6197</v>
      </c>
      <c r="G20" s="61">
        <v>14623</v>
      </c>
      <c r="H20" s="61">
        <v>1621</v>
      </c>
      <c r="I20" s="61">
        <v>1007</v>
      </c>
      <c r="J20" s="61">
        <v>2628</v>
      </c>
      <c r="K20" s="61">
        <v>34240</v>
      </c>
      <c r="L20" s="61">
        <v>29065</v>
      </c>
      <c r="M20" s="61">
        <v>63305</v>
      </c>
    </row>
    <row r="21" spans="1:13">
      <c r="A21" s="60" t="s">
        <v>148</v>
      </c>
      <c r="B21" s="61">
        <v>131368</v>
      </c>
      <c r="C21" s="61">
        <v>77537</v>
      </c>
      <c r="D21" s="61">
        <v>208905</v>
      </c>
      <c r="E21" s="61">
        <v>13773</v>
      </c>
      <c r="F21" s="61">
        <v>7085</v>
      </c>
      <c r="G21" s="61">
        <v>20858</v>
      </c>
      <c r="H21" s="61">
        <v>4624</v>
      </c>
      <c r="I21" s="61">
        <v>1777</v>
      </c>
      <c r="J21" s="61">
        <v>6401</v>
      </c>
      <c r="K21" s="61">
        <v>37428</v>
      </c>
      <c r="L21" s="61">
        <v>21512</v>
      </c>
      <c r="M21" s="61">
        <v>58940</v>
      </c>
    </row>
    <row r="22" spans="1:13">
      <c r="A22" s="60" t="s">
        <v>149</v>
      </c>
      <c r="B22" s="61">
        <v>43132</v>
      </c>
      <c r="C22" s="61">
        <v>33589</v>
      </c>
      <c r="D22" s="61">
        <v>76721</v>
      </c>
      <c r="E22" s="61">
        <v>4428</v>
      </c>
      <c r="F22" s="61">
        <v>3091</v>
      </c>
      <c r="G22" s="61">
        <v>7519</v>
      </c>
      <c r="H22" s="61">
        <v>671</v>
      </c>
      <c r="I22" s="61">
        <v>341</v>
      </c>
      <c r="J22" s="61">
        <v>1012</v>
      </c>
      <c r="K22" s="61">
        <v>16397</v>
      </c>
      <c r="L22" s="61">
        <v>15756</v>
      </c>
      <c r="M22" s="61">
        <v>32153</v>
      </c>
    </row>
    <row r="23" spans="1:13">
      <c r="A23" s="60" t="s">
        <v>150</v>
      </c>
      <c r="B23" s="61">
        <v>26823</v>
      </c>
      <c r="C23" s="61">
        <v>22436</v>
      </c>
      <c r="D23" s="61">
        <v>49259</v>
      </c>
      <c r="E23" s="61">
        <v>4855</v>
      </c>
      <c r="F23" s="61">
        <v>3218</v>
      </c>
      <c r="G23" s="61">
        <v>8073</v>
      </c>
      <c r="H23" s="61">
        <v>2471</v>
      </c>
      <c r="I23" s="61">
        <v>1935</v>
      </c>
      <c r="J23" s="61">
        <v>4406</v>
      </c>
      <c r="K23" s="61">
        <v>9647</v>
      </c>
      <c r="L23" s="61">
        <v>7618</v>
      </c>
      <c r="M23" s="61">
        <v>17265</v>
      </c>
    </row>
    <row r="24" spans="1:13">
      <c r="A24" s="60" t="s">
        <v>152</v>
      </c>
      <c r="B24" s="61">
        <v>14491</v>
      </c>
      <c r="C24" s="61">
        <v>21157</v>
      </c>
      <c r="D24" s="61">
        <v>35648</v>
      </c>
      <c r="E24" s="61">
        <v>2545</v>
      </c>
      <c r="F24" s="61">
        <v>3219</v>
      </c>
      <c r="G24" s="61">
        <v>5764</v>
      </c>
      <c r="H24" s="61">
        <v>724</v>
      </c>
      <c r="I24" s="61">
        <v>806</v>
      </c>
      <c r="J24" s="61">
        <v>1530</v>
      </c>
      <c r="K24" s="61">
        <v>5718</v>
      </c>
      <c r="L24" s="61">
        <v>6020</v>
      </c>
      <c r="M24" s="61">
        <v>11738</v>
      </c>
    </row>
    <row r="25" spans="1:13">
      <c r="A25" s="60" t="s">
        <v>151</v>
      </c>
      <c r="B25" s="61">
        <v>17931</v>
      </c>
      <c r="C25" s="61">
        <v>15966</v>
      </c>
      <c r="D25" s="61">
        <v>33897</v>
      </c>
      <c r="E25" s="61">
        <v>2320</v>
      </c>
      <c r="F25" s="61">
        <v>2107</v>
      </c>
      <c r="G25" s="61">
        <v>4427</v>
      </c>
      <c r="H25" s="61">
        <v>813</v>
      </c>
      <c r="I25" s="61">
        <v>567</v>
      </c>
      <c r="J25" s="61">
        <v>1380</v>
      </c>
      <c r="K25" s="61">
        <v>5670</v>
      </c>
      <c r="L25" s="61">
        <v>4504</v>
      </c>
      <c r="M25" s="61">
        <v>10174</v>
      </c>
    </row>
    <row r="26" spans="1:13">
      <c r="A26" s="60" t="s">
        <v>153</v>
      </c>
      <c r="B26" s="61">
        <v>18352</v>
      </c>
      <c r="C26" s="61">
        <v>13206</v>
      </c>
      <c r="D26" s="61">
        <v>31558</v>
      </c>
      <c r="E26" s="61">
        <v>1247</v>
      </c>
      <c r="F26" s="61">
        <v>1101</v>
      </c>
      <c r="G26" s="61">
        <v>2348</v>
      </c>
      <c r="H26" s="61">
        <v>545</v>
      </c>
      <c r="I26" s="61">
        <v>496</v>
      </c>
      <c r="J26" s="61">
        <v>1041</v>
      </c>
      <c r="K26" s="61">
        <v>3083</v>
      </c>
      <c r="L26" s="61">
        <v>2254</v>
      </c>
      <c r="M26" s="61">
        <v>5337</v>
      </c>
    </row>
    <row r="27" spans="1:13">
      <c r="A27" s="60" t="s">
        <v>154</v>
      </c>
      <c r="B27" s="61">
        <v>17831</v>
      </c>
      <c r="C27" s="61">
        <v>11042</v>
      </c>
      <c r="D27" s="61">
        <v>28873</v>
      </c>
      <c r="E27" s="61">
        <v>973</v>
      </c>
      <c r="F27" s="61">
        <v>1057</v>
      </c>
      <c r="G27" s="61">
        <v>2030</v>
      </c>
      <c r="H27" s="61">
        <v>652</v>
      </c>
      <c r="I27" s="61">
        <v>288</v>
      </c>
      <c r="J27" s="61">
        <v>940</v>
      </c>
      <c r="K27" s="61">
        <v>2894</v>
      </c>
      <c r="L27" s="61">
        <v>4175</v>
      </c>
      <c r="M27" s="61">
        <v>7069</v>
      </c>
    </row>
    <row r="28" spans="1:13">
      <c r="A28" s="60" t="s">
        <v>155</v>
      </c>
      <c r="B28" s="61">
        <v>13893</v>
      </c>
      <c r="C28" s="61">
        <v>8496</v>
      </c>
      <c r="D28" s="61">
        <v>22389</v>
      </c>
      <c r="E28" s="61">
        <v>1832</v>
      </c>
      <c r="F28" s="61">
        <v>984</v>
      </c>
      <c r="G28" s="61">
        <v>2816</v>
      </c>
      <c r="H28" s="61">
        <v>401</v>
      </c>
      <c r="I28" s="61">
        <v>271</v>
      </c>
      <c r="J28" s="61">
        <v>672</v>
      </c>
      <c r="K28" s="61">
        <v>3247</v>
      </c>
      <c r="L28" s="61">
        <v>1717</v>
      </c>
      <c r="M28" s="61">
        <v>4964</v>
      </c>
    </row>
    <row r="29" spans="1:13" ht="30">
      <c r="A29" s="60" t="s">
        <v>157</v>
      </c>
      <c r="B29" s="61">
        <v>13825</v>
      </c>
      <c r="C29" s="61">
        <v>6375</v>
      </c>
      <c r="D29" s="61">
        <v>20200</v>
      </c>
      <c r="E29" s="61">
        <v>2457</v>
      </c>
      <c r="F29" s="61">
        <v>1295</v>
      </c>
      <c r="G29" s="61">
        <v>3752</v>
      </c>
      <c r="H29" s="61">
        <v>211</v>
      </c>
      <c r="I29" s="61">
        <v>92</v>
      </c>
      <c r="J29" s="61">
        <v>303</v>
      </c>
      <c r="K29" s="61">
        <v>1754</v>
      </c>
      <c r="L29" s="61">
        <v>565</v>
      </c>
      <c r="M29" s="61">
        <v>2319</v>
      </c>
    </row>
    <row r="30" spans="1:13">
      <c r="A30" s="60" t="s">
        <v>158</v>
      </c>
      <c r="B30" s="61">
        <v>5374</v>
      </c>
      <c r="C30" s="61">
        <v>6494</v>
      </c>
      <c r="D30" s="61">
        <v>11868</v>
      </c>
      <c r="E30" s="61">
        <v>261</v>
      </c>
      <c r="F30" s="61">
        <v>310</v>
      </c>
      <c r="G30" s="61">
        <v>571</v>
      </c>
      <c r="H30" s="61">
        <v>67</v>
      </c>
      <c r="I30" s="61">
        <v>67</v>
      </c>
      <c r="J30" s="61">
        <v>134</v>
      </c>
      <c r="K30" s="61">
        <v>1000</v>
      </c>
      <c r="L30" s="61">
        <v>993</v>
      </c>
      <c r="M30" s="61">
        <v>1993</v>
      </c>
    </row>
    <row r="31" spans="1:13">
      <c r="A31" s="60" t="s">
        <v>172</v>
      </c>
      <c r="B31" s="61">
        <v>3636</v>
      </c>
      <c r="C31" s="61">
        <v>6922</v>
      </c>
      <c r="D31" s="61">
        <v>10558</v>
      </c>
      <c r="E31" s="61">
        <v>258</v>
      </c>
      <c r="F31" s="61">
        <v>436</v>
      </c>
      <c r="G31" s="61">
        <v>694</v>
      </c>
      <c r="H31" s="61">
        <v>119</v>
      </c>
      <c r="I31" s="61">
        <v>113</v>
      </c>
      <c r="J31" s="61">
        <v>232</v>
      </c>
      <c r="K31" s="61">
        <v>1131</v>
      </c>
      <c r="L31" s="61">
        <v>2168</v>
      </c>
      <c r="M31" s="61">
        <v>3299</v>
      </c>
    </row>
    <row r="32" spans="1:13" ht="30">
      <c r="A32" s="60" t="s">
        <v>156</v>
      </c>
      <c r="B32" s="61">
        <v>2206</v>
      </c>
      <c r="C32" s="61">
        <v>7800</v>
      </c>
      <c r="D32" s="61">
        <v>10006</v>
      </c>
      <c r="E32" s="61">
        <v>127</v>
      </c>
      <c r="F32" s="61">
        <v>681</v>
      </c>
      <c r="G32" s="61">
        <v>808</v>
      </c>
      <c r="H32" s="61">
        <v>37</v>
      </c>
      <c r="I32" s="61">
        <v>196</v>
      </c>
      <c r="J32" s="61">
        <v>233</v>
      </c>
      <c r="K32" s="61">
        <v>366</v>
      </c>
      <c r="L32" s="61">
        <v>1354</v>
      </c>
      <c r="M32" s="61">
        <v>1720</v>
      </c>
    </row>
    <row r="33" spans="1:13">
      <c r="A33" s="60" t="s">
        <v>162</v>
      </c>
      <c r="B33" s="61">
        <v>5415</v>
      </c>
      <c r="C33" s="61">
        <v>2577</v>
      </c>
      <c r="D33" s="61">
        <v>7992</v>
      </c>
      <c r="E33" s="61">
        <v>378</v>
      </c>
      <c r="F33" s="61">
        <v>190</v>
      </c>
      <c r="G33" s="61">
        <v>568</v>
      </c>
      <c r="H33" s="61">
        <v>190</v>
      </c>
      <c r="I33" s="61">
        <v>112</v>
      </c>
      <c r="J33" s="61">
        <v>302</v>
      </c>
      <c r="K33" s="61">
        <v>825</v>
      </c>
      <c r="L33" s="61">
        <v>382</v>
      </c>
      <c r="M33" s="61">
        <v>1207</v>
      </c>
    </row>
    <row r="34" spans="1:13">
      <c r="A34" s="60" t="s">
        <v>160</v>
      </c>
      <c r="B34" s="61">
        <v>3710</v>
      </c>
      <c r="C34" s="61">
        <v>3194</v>
      </c>
      <c r="D34" s="61">
        <v>6904</v>
      </c>
      <c r="E34" s="61">
        <v>306</v>
      </c>
      <c r="F34" s="61">
        <v>288</v>
      </c>
      <c r="G34" s="61">
        <v>594</v>
      </c>
      <c r="H34" s="61">
        <v>102</v>
      </c>
      <c r="I34" s="61">
        <v>60</v>
      </c>
      <c r="J34" s="61">
        <v>162</v>
      </c>
      <c r="K34" s="61">
        <v>888</v>
      </c>
      <c r="L34" s="61">
        <v>762</v>
      </c>
      <c r="M34" s="61">
        <v>1650</v>
      </c>
    </row>
    <row r="35" spans="1:13" ht="30">
      <c r="A35" s="60" t="s">
        <v>163</v>
      </c>
      <c r="B35" s="61">
        <v>5117</v>
      </c>
      <c r="C35" s="61">
        <v>1756</v>
      </c>
      <c r="D35" s="61">
        <v>6873</v>
      </c>
      <c r="E35" s="61">
        <v>715</v>
      </c>
      <c r="F35" s="61">
        <v>240</v>
      </c>
      <c r="G35" s="61">
        <v>955</v>
      </c>
      <c r="H35" s="61">
        <v>216</v>
      </c>
      <c r="I35" s="61">
        <v>68</v>
      </c>
      <c r="J35" s="61">
        <v>284</v>
      </c>
      <c r="K35" s="61">
        <v>1411</v>
      </c>
      <c r="L35" s="61">
        <v>386</v>
      </c>
      <c r="M35" s="61">
        <v>1797</v>
      </c>
    </row>
    <row r="36" spans="1:13">
      <c r="A36" s="60" t="s">
        <v>159</v>
      </c>
      <c r="B36" s="61">
        <v>3948</v>
      </c>
      <c r="C36" s="61">
        <v>2052</v>
      </c>
      <c r="D36" s="61">
        <v>6000</v>
      </c>
      <c r="E36" s="61">
        <v>418</v>
      </c>
      <c r="F36" s="61">
        <v>203</v>
      </c>
      <c r="G36" s="61">
        <v>621</v>
      </c>
      <c r="H36" s="61">
        <v>138</v>
      </c>
      <c r="I36" s="61">
        <v>51</v>
      </c>
      <c r="J36" s="61">
        <v>189</v>
      </c>
      <c r="K36" s="61">
        <v>698</v>
      </c>
      <c r="L36" s="61">
        <v>368</v>
      </c>
      <c r="M36" s="61">
        <v>1066</v>
      </c>
    </row>
    <row r="37" spans="1:13" ht="30">
      <c r="A37" s="60" t="s">
        <v>161</v>
      </c>
      <c r="B37" s="61">
        <v>2319</v>
      </c>
      <c r="C37" s="61">
        <v>2948</v>
      </c>
      <c r="D37" s="61">
        <v>5267</v>
      </c>
      <c r="E37" s="61">
        <v>423</v>
      </c>
      <c r="F37" s="61">
        <v>406</v>
      </c>
      <c r="G37" s="61">
        <v>829</v>
      </c>
      <c r="H37" s="61">
        <v>113</v>
      </c>
      <c r="I37" s="61">
        <v>115</v>
      </c>
      <c r="J37" s="61">
        <v>228</v>
      </c>
      <c r="K37" s="61">
        <v>618</v>
      </c>
      <c r="L37" s="61">
        <v>764</v>
      </c>
      <c r="M37" s="61">
        <v>1382</v>
      </c>
    </row>
    <row r="38" spans="1:13" ht="45">
      <c r="A38" s="60" t="s">
        <v>165</v>
      </c>
      <c r="B38" s="61">
        <v>2937</v>
      </c>
      <c r="C38" s="61">
        <v>1822</v>
      </c>
      <c r="D38" s="61">
        <v>4759</v>
      </c>
      <c r="E38" s="61">
        <v>124</v>
      </c>
      <c r="F38" s="61">
        <v>95</v>
      </c>
      <c r="G38" s="61">
        <v>219</v>
      </c>
      <c r="H38" s="61">
        <v>53</v>
      </c>
      <c r="I38" s="61">
        <v>30</v>
      </c>
      <c r="J38" s="61">
        <v>83</v>
      </c>
      <c r="K38" s="61">
        <v>697</v>
      </c>
      <c r="L38" s="61">
        <v>492</v>
      </c>
      <c r="M38" s="61">
        <v>1189</v>
      </c>
    </row>
    <row r="39" spans="1:13" ht="30">
      <c r="A39" s="60" t="s">
        <v>167</v>
      </c>
      <c r="B39" s="61">
        <v>3129</v>
      </c>
      <c r="C39" s="61">
        <v>1318</v>
      </c>
      <c r="D39" s="61">
        <v>4447</v>
      </c>
      <c r="E39" s="61">
        <v>337</v>
      </c>
      <c r="F39" s="61">
        <v>132</v>
      </c>
      <c r="G39" s="61">
        <v>469</v>
      </c>
      <c r="H39" s="61">
        <v>147</v>
      </c>
      <c r="I39" s="61">
        <v>78</v>
      </c>
      <c r="J39" s="61">
        <v>225</v>
      </c>
      <c r="K39" s="61">
        <v>568</v>
      </c>
      <c r="L39" s="61">
        <v>190</v>
      </c>
      <c r="M39" s="61">
        <v>758</v>
      </c>
    </row>
    <row r="40" spans="1:13" ht="30">
      <c r="A40" s="60" t="s">
        <v>164</v>
      </c>
      <c r="B40" s="61">
        <v>2134</v>
      </c>
      <c r="C40" s="61">
        <v>2096</v>
      </c>
      <c r="D40" s="61">
        <v>4230</v>
      </c>
      <c r="E40" s="61">
        <v>315</v>
      </c>
      <c r="F40" s="61">
        <v>210</v>
      </c>
      <c r="G40" s="61">
        <v>525</v>
      </c>
      <c r="H40" s="61">
        <v>95</v>
      </c>
      <c r="I40" s="61">
        <v>108</v>
      </c>
      <c r="J40" s="61">
        <v>203</v>
      </c>
      <c r="K40" s="61">
        <v>598</v>
      </c>
      <c r="L40" s="61">
        <v>510</v>
      </c>
      <c r="M40" s="61">
        <v>1108</v>
      </c>
    </row>
    <row r="41" spans="1:13">
      <c r="A41" s="60" t="s">
        <v>166</v>
      </c>
      <c r="B41" s="61">
        <v>1984</v>
      </c>
      <c r="C41" s="61">
        <v>2097</v>
      </c>
      <c r="D41" s="61">
        <v>4081</v>
      </c>
      <c r="E41" s="61">
        <v>321</v>
      </c>
      <c r="F41" s="61">
        <v>214</v>
      </c>
      <c r="G41" s="61">
        <v>535</v>
      </c>
      <c r="H41" s="61">
        <v>66</v>
      </c>
      <c r="I41" s="61">
        <v>40</v>
      </c>
      <c r="J41" s="61">
        <v>106</v>
      </c>
      <c r="K41" s="61">
        <v>506</v>
      </c>
      <c r="L41" s="61">
        <v>318</v>
      </c>
      <c r="M41" s="61">
        <v>824</v>
      </c>
    </row>
    <row r="42" spans="1:13" ht="30">
      <c r="A42" s="60" t="s">
        <v>170</v>
      </c>
      <c r="B42" s="61">
        <v>2288</v>
      </c>
      <c r="C42" s="61">
        <v>1566</v>
      </c>
      <c r="D42" s="61">
        <v>3854</v>
      </c>
      <c r="E42" s="61">
        <v>264</v>
      </c>
      <c r="F42" s="61">
        <v>99</v>
      </c>
      <c r="G42" s="61">
        <v>363</v>
      </c>
      <c r="H42" s="61">
        <v>91</v>
      </c>
      <c r="I42" s="61">
        <v>44</v>
      </c>
      <c r="J42" s="61">
        <v>135</v>
      </c>
      <c r="K42" s="61">
        <v>543</v>
      </c>
      <c r="L42" s="61">
        <v>282</v>
      </c>
      <c r="M42" s="61">
        <v>825</v>
      </c>
    </row>
    <row r="43" spans="1:13" ht="30">
      <c r="A43" s="60" t="s">
        <v>169</v>
      </c>
      <c r="B43" s="61">
        <v>2026</v>
      </c>
      <c r="C43" s="61">
        <v>1593</v>
      </c>
      <c r="D43" s="61">
        <v>3619</v>
      </c>
      <c r="E43" s="61">
        <v>160</v>
      </c>
      <c r="F43" s="61">
        <v>100</v>
      </c>
      <c r="G43" s="61">
        <v>260</v>
      </c>
      <c r="H43" s="61">
        <v>45</v>
      </c>
      <c r="I43" s="61">
        <v>12</v>
      </c>
      <c r="J43" s="61">
        <v>57</v>
      </c>
      <c r="K43" s="61">
        <v>373</v>
      </c>
      <c r="L43" s="61">
        <v>301</v>
      </c>
      <c r="M43" s="61">
        <v>674</v>
      </c>
    </row>
    <row r="44" spans="1:13">
      <c r="A44" s="60" t="s">
        <v>168</v>
      </c>
      <c r="B44" s="61">
        <v>1299</v>
      </c>
      <c r="C44" s="61">
        <v>2277</v>
      </c>
      <c r="D44" s="61">
        <v>3576</v>
      </c>
      <c r="E44" s="61">
        <v>105</v>
      </c>
      <c r="F44" s="61">
        <v>131</v>
      </c>
      <c r="G44" s="61">
        <v>236</v>
      </c>
      <c r="H44" s="61">
        <v>27</v>
      </c>
      <c r="I44" s="61">
        <v>47</v>
      </c>
      <c r="J44" s="61">
        <v>74</v>
      </c>
      <c r="K44" s="61">
        <v>216</v>
      </c>
      <c r="L44" s="61">
        <v>326</v>
      </c>
      <c r="M44" s="61">
        <v>542</v>
      </c>
    </row>
    <row r="45" spans="1:13">
      <c r="A45" s="60" t="s">
        <v>180</v>
      </c>
      <c r="B45" s="61">
        <v>2756</v>
      </c>
      <c r="C45" s="61">
        <v>321</v>
      </c>
      <c r="D45" s="61">
        <v>3077</v>
      </c>
      <c r="E45" s="61">
        <v>75</v>
      </c>
      <c r="F45" s="61">
        <v>37</v>
      </c>
      <c r="G45" s="61">
        <v>112</v>
      </c>
      <c r="H45" s="61">
        <v>10</v>
      </c>
      <c r="I45" s="61">
        <v>6</v>
      </c>
      <c r="J45" s="61">
        <v>16</v>
      </c>
      <c r="K45" s="61">
        <v>235</v>
      </c>
      <c r="L45" s="61">
        <v>66</v>
      </c>
      <c r="M45" s="61">
        <v>301</v>
      </c>
    </row>
    <row r="46" spans="1:13" ht="30">
      <c r="A46" s="60" t="s">
        <v>171</v>
      </c>
      <c r="B46" s="61">
        <v>1295</v>
      </c>
      <c r="C46" s="61">
        <v>1358</v>
      </c>
      <c r="D46" s="61">
        <v>2653</v>
      </c>
      <c r="E46" s="61">
        <v>124</v>
      </c>
      <c r="F46" s="61">
        <v>85</v>
      </c>
      <c r="G46" s="61">
        <v>209</v>
      </c>
      <c r="H46" s="61">
        <v>46</v>
      </c>
      <c r="I46" s="61">
        <v>31</v>
      </c>
      <c r="J46" s="61">
        <v>77</v>
      </c>
      <c r="K46" s="61">
        <v>300</v>
      </c>
      <c r="L46" s="61">
        <v>288</v>
      </c>
      <c r="M46" s="61">
        <v>588</v>
      </c>
    </row>
    <row r="47" spans="1:13" ht="30">
      <c r="A47" s="60" t="s">
        <v>174</v>
      </c>
      <c r="B47" s="61">
        <v>1644</v>
      </c>
      <c r="C47" s="61">
        <v>980</v>
      </c>
      <c r="D47" s="61">
        <v>2624</v>
      </c>
      <c r="E47" s="61">
        <v>119</v>
      </c>
      <c r="F47" s="61">
        <v>54</v>
      </c>
      <c r="G47" s="61">
        <v>173</v>
      </c>
      <c r="H47" s="61">
        <v>33</v>
      </c>
      <c r="I47" s="61">
        <v>22</v>
      </c>
      <c r="J47" s="61">
        <v>55</v>
      </c>
      <c r="K47" s="61">
        <v>252</v>
      </c>
      <c r="L47" s="61">
        <v>199</v>
      </c>
      <c r="M47" s="61">
        <v>451</v>
      </c>
    </row>
    <row r="48" spans="1:13" ht="30">
      <c r="A48" s="60" t="s">
        <v>175</v>
      </c>
      <c r="B48" s="61">
        <v>1404</v>
      </c>
      <c r="C48" s="61">
        <v>692</v>
      </c>
      <c r="D48" s="61">
        <v>2096</v>
      </c>
      <c r="E48" s="61">
        <v>141</v>
      </c>
      <c r="F48" s="61">
        <v>73</v>
      </c>
      <c r="G48" s="61">
        <v>214</v>
      </c>
      <c r="H48" s="61">
        <v>84</v>
      </c>
      <c r="I48" s="61">
        <v>43</v>
      </c>
      <c r="J48" s="61">
        <v>127</v>
      </c>
      <c r="K48" s="61">
        <v>387</v>
      </c>
      <c r="L48" s="61">
        <v>160</v>
      </c>
      <c r="M48" s="61">
        <v>547</v>
      </c>
    </row>
    <row r="49" spans="1:13">
      <c r="A49" s="60" t="s">
        <v>178</v>
      </c>
      <c r="B49" s="61">
        <v>1439</v>
      </c>
      <c r="C49" s="61">
        <v>575</v>
      </c>
      <c r="D49" s="61">
        <v>2014</v>
      </c>
      <c r="E49" s="61">
        <v>234</v>
      </c>
      <c r="F49" s="61">
        <v>55</v>
      </c>
      <c r="G49" s="61">
        <v>289</v>
      </c>
      <c r="H49" s="61">
        <v>55</v>
      </c>
      <c r="I49" s="61">
        <v>7</v>
      </c>
      <c r="J49" s="61">
        <v>62</v>
      </c>
      <c r="K49" s="61">
        <v>369</v>
      </c>
      <c r="L49" s="61">
        <v>153</v>
      </c>
      <c r="M49" s="61">
        <v>522</v>
      </c>
    </row>
    <row r="50" spans="1:13">
      <c r="A50" s="60" t="s">
        <v>176</v>
      </c>
      <c r="B50" s="61">
        <v>839</v>
      </c>
      <c r="C50" s="61">
        <v>812</v>
      </c>
      <c r="D50" s="61">
        <v>1651</v>
      </c>
      <c r="E50" s="61">
        <v>51</v>
      </c>
      <c r="F50" s="61">
        <v>34</v>
      </c>
      <c r="G50" s="61">
        <v>85</v>
      </c>
      <c r="H50" s="61">
        <v>11</v>
      </c>
      <c r="I50" s="61">
        <v>5</v>
      </c>
      <c r="J50" s="61">
        <v>16</v>
      </c>
      <c r="K50" s="61">
        <v>187</v>
      </c>
      <c r="L50" s="61">
        <v>109</v>
      </c>
      <c r="M50" s="61">
        <v>296</v>
      </c>
    </row>
    <row r="51" spans="1:13">
      <c r="A51" s="60" t="s">
        <v>179</v>
      </c>
      <c r="B51" s="61">
        <v>854</v>
      </c>
      <c r="C51" s="61">
        <v>796</v>
      </c>
      <c r="D51" s="61">
        <v>1650</v>
      </c>
      <c r="E51" s="61">
        <v>58</v>
      </c>
      <c r="F51" s="61">
        <v>67</v>
      </c>
      <c r="G51" s="61">
        <v>125</v>
      </c>
      <c r="H51" s="61">
        <v>26</v>
      </c>
      <c r="I51" s="61">
        <v>30</v>
      </c>
      <c r="J51" s="61">
        <v>56</v>
      </c>
      <c r="K51" s="61">
        <v>126</v>
      </c>
      <c r="L51" s="61">
        <v>141</v>
      </c>
      <c r="M51" s="61">
        <v>267</v>
      </c>
    </row>
    <row r="52" spans="1:13" ht="30">
      <c r="A52" s="60" t="s">
        <v>177</v>
      </c>
      <c r="B52" s="61">
        <v>983</v>
      </c>
      <c r="C52" s="61">
        <v>574</v>
      </c>
      <c r="D52" s="61">
        <v>1557</v>
      </c>
      <c r="E52" s="61">
        <v>112</v>
      </c>
      <c r="F52" s="61">
        <v>40</v>
      </c>
      <c r="G52" s="61">
        <v>152</v>
      </c>
      <c r="H52" s="61">
        <v>17</v>
      </c>
      <c r="I52" s="61">
        <v>3</v>
      </c>
      <c r="J52" s="61">
        <v>20</v>
      </c>
      <c r="K52" s="61">
        <v>368</v>
      </c>
      <c r="L52" s="61">
        <v>229</v>
      </c>
      <c r="M52" s="61">
        <v>597</v>
      </c>
    </row>
    <row r="53" spans="1:13" ht="30">
      <c r="A53" s="60" t="s">
        <v>181</v>
      </c>
      <c r="B53" s="61">
        <v>1145</v>
      </c>
      <c r="C53" s="61">
        <v>275</v>
      </c>
      <c r="D53" s="61">
        <v>1420</v>
      </c>
      <c r="E53" s="61">
        <v>34</v>
      </c>
      <c r="F53" s="61">
        <v>5</v>
      </c>
      <c r="G53" s="61">
        <v>39</v>
      </c>
      <c r="H53" s="61">
        <v>3</v>
      </c>
      <c r="I53" s="61">
        <v>1</v>
      </c>
      <c r="J53" s="61">
        <v>4</v>
      </c>
      <c r="K53" s="61">
        <v>58</v>
      </c>
      <c r="L53" s="61">
        <v>12</v>
      </c>
      <c r="M53" s="61">
        <v>70</v>
      </c>
    </row>
    <row r="54" spans="1:13" ht="30">
      <c r="A54" s="60" t="s">
        <v>183</v>
      </c>
      <c r="B54" s="61">
        <v>684</v>
      </c>
      <c r="C54" s="61">
        <v>729</v>
      </c>
      <c r="D54" s="61">
        <v>1413</v>
      </c>
      <c r="E54" s="61">
        <v>44</v>
      </c>
      <c r="F54" s="61">
        <v>33</v>
      </c>
      <c r="G54" s="61">
        <v>77</v>
      </c>
      <c r="H54" s="61">
        <v>5</v>
      </c>
      <c r="I54" s="61">
        <v>8</v>
      </c>
      <c r="J54" s="61">
        <v>13</v>
      </c>
      <c r="K54" s="61">
        <v>100</v>
      </c>
      <c r="L54" s="61">
        <v>110</v>
      </c>
      <c r="M54" s="61">
        <v>210</v>
      </c>
    </row>
    <row r="55" spans="1:13">
      <c r="A55" s="60" t="s">
        <v>182</v>
      </c>
      <c r="B55" s="61">
        <v>480</v>
      </c>
      <c r="C55" s="61">
        <v>776</v>
      </c>
      <c r="D55" s="61">
        <v>1256</v>
      </c>
      <c r="E55" s="61">
        <v>51</v>
      </c>
      <c r="F55" s="61">
        <v>79</v>
      </c>
      <c r="G55" s="61">
        <v>130</v>
      </c>
      <c r="H55" s="61">
        <v>19</v>
      </c>
      <c r="I55" s="61">
        <v>15</v>
      </c>
      <c r="J55" s="61">
        <v>34</v>
      </c>
      <c r="K55" s="61">
        <v>86</v>
      </c>
      <c r="L55" s="61">
        <v>145</v>
      </c>
      <c r="M55" s="61">
        <v>231</v>
      </c>
    </row>
    <row r="56" spans="1:13">
      <c r="A56" s="60" t="s">
        <v>189</v>
      </c>
      <c r="B56" s="61">
        <v>641</v>
      </c>
      <c r="C56" s="61">
        <v>451</v>
      </c>
      <c r="D56" s="61">
        <v>1092</v>
      </c>
      <c r="E56" s="61">
        <v>87</v>
      </c>
      <c r="F56" s="61">
        <v>39</v>
      </c>
      <c r="G56" s="61">
        <v>126</v>
      </c>
      <c r="H56" s="61">
        <v>30</v>
      </c>
      <c r="I56" s="61">
        <v>15</v>
      </c>
      <c r="J56" s="61">
        <v>45</v>
      </c>
      <c r="K56" s="61">
        <v>129</v>
      </c>
      <c r="L56" s="61">
        <v>83</v>
      </c>
      <c r="M56" s="61">
        <v>212</v>
      </c>
    </row>
    <row r="57" spans="1:13" ht="30">
      <c r="A57" s="60" t="s">
        <v>173</v>
      </c>
      <c r="B57" s="61">
        <v>550</v>
      </c>
      <c r="C57" s="61">
        <v>518</v>
      </c>
      <c r="D57" s="61">
        <v>1068</v>
      </c>
      <c r="E57" s="61">
        <v>69</v>
      </c>
      <c r="F57" s="61">
        <v>45</v>
      </c>
      <c r="G57" s="61">
        <v>114</v>
      </c>
      <c r="H57" s="61">
        <v>14</v>
      </c>
      <c r="I57" s="61">
        <v>7</v>
      </c>
      <c r="J57" s="61">
        <v>21</v>
      </c>
      <c r="K57" s="61">
        <v>117</v>
      </c>
      <c r="L57" s="61">
        <v>71</v>
      </c>
      <c r="M57" s="61">
        <v>188</v>
      </c>
    </row>
    <row r="58" spans="1:13">
      <c r="A58" s="60" t="s">
        <v>190</v>
      </c>
      <c r="B58" s="61">
        <v>370</v>
      </c>
      <c r="C58" s="61">
        <v>343</v>
      </c>
      <c r="D58" s="61">
        <v>713</v>
      </c>
      <c r="E58" s="61">
        <v>51</v>
      </c>
      <c r="F58" s="61">
        <v>24</v>
      </c>
      <c r="G58" s="61">
        <v>75</v>
      </c>
      <c r="H58" s="61">
        <v>13</v>
      </c>
      <c r="I58" s="61">
        <v>6</v>
      </c>
      <c r="J58" s="61">
        <v>19</v>
      </c>
      <c r="K58" s="61">
        <v>84</v>
      </c>
      <c r="L58" s="61">
        <v>91</v>
      </c>
      <c r="M58" s="61">
        <v>175</v>
      </c>
    </row>
    <row r="59" spans="1:13" ht="30">
      <c r="A59" s="60" t="s">
        <v>188</v>
      </c>
      <c r="B59" s="61">
        <v>371</v>
      </c>
      <c r="C59" s="61">
        <v>314</v>
      </c>
      <c r="D59" s="61">
        <v>685</v>
      </c>
      <c r="E59" s="61">
        <v>39</v>
      </c>
      <c r="F59" s="61">
        <v>37</v>
      </c>
      <c r="G59" s="61">
        <v>76</v>
      </c>
      <c r="H59" s="61">
        <v>20</v>
      </c>
      <c r="I59" s="61">
        <v>14</v>
      </c>
      <c r="J59" s="61">
        <v>34</v>
      </c>
      <c r="K59" s="61">
        <v>70</v>
      </c>
      <c r="L59" s="61">
        <v>62</v>
      </c>
      <c r="M59" s="61">
        <v>132</v>
      </c>
    </row>
    <row r="60" spans="1:13" ht="30">
      <c r="A60" s="60" t="s">
        <v>187</v>
      </c>
      <c r="B60" s="61">
        <v>475</v>
      </c>
      <c r="C60" s="61">
        <v>183</v>
      </c>
      <c r="D60" s="61">
        <v>658</v>
      </c>
      <c r="E60" s="61">
        <v>57</v>
      </c>
      <c r="F60" s="61">
        <v>18</v>
      </c>
      <c r="G60" s="61">
        <v>75</v>
      </c>
      <c r="H60" s="61">
        <v>24</v>
      </c>
      <c r="I60" s="61">
        <v>9</v>
      </c>
      <c r="J60" s="61">
        <v>33</v>
      </c>
      <c r="K60" s="61">
        <v>145</v>
      </c>
      <c r="L60" s="61">
        <v>54</v>
      </c>
      <c r="M60" s="61">
        <v>199</v>
      </c>
    </row>
    <row r="61" spans="1:13" ht="30">
      <c r="A61" s="60" t="s">
        <v>186</v>
      </c>
      <c r="B61" s="61">
        <v>376</v>
      </c>
      <c r="C61" s="61">
        <v>268</v>
      </c>
      <c r="D61" s="61">
        <v>644</v>
      </c>
      <c r="E61" s="61">
        <v>74</v>
      </c>
      <c r="F61" s="61">
        <v>25</v>
      </c>
      <c r="G61" s="61">
        <v>99</v>
      </c>
      <c r="H61" s="61">
        <v>29</v>
      </c>
      <c r="I61" s="61">
        <v>8</v>
      </c>
      <c r="J61" s="61">
        <v>37</v>
      </c>
      <c r="K61" s="61">
        <v>74</v>
      </c>
      <c r="L61" s="61">
        <v>53</v>
      </c>
      <c r="M61" s="61">
        <v>127</v>
      </c>
    </row>
    <row r="62" spans="1:13" ht="30">
      <c r="A62" s="60" t="s">
        <v>201</v>
      </c>
      <c r="B62" s="61">
        <v>177</v>
      </c>
      <c r="C62" s="61">
        <v>446</v>
      </c>
      <c r="D62" s="61">
        <v>623</v>
      </c>
      <c r="E62" s="61">
        <v>24</v>
      </c>
      <c r="F62" s="61">
        <v>40</v>
      </c>
      <c r="G62" s="61">
        <v>64</v>
      </c>
      <c r="H62" s="61">
        <v>13</v>
      </c>
      <c r="I62" s="61">
        <v>9</v>
      </c>
      <c r="J62" s="61">
        <v>22</v>
      </c>
      <c r="K62" s="61">
        <v>66</v>
      </c>
      <c r="L62" s="61">
        <v>85</v>
      </c>
      <c r="M62" s="61">
        <v>151</v>
      </c>
    </row>
    <row r="63" spans="1:13" ht="22.5" customHeight="1">
      <c r="A63" s="60" t="s">
        <v>184</v>
      </c>
      <c r="B63" s="61">
        <v>276</v>
      </c>
      <c r="C63" s="61">
        <v>278</v>
      </c>
      <c r="D63" s="61">
        <v>554</v>
      </c>
      <c r="E63" s="61">
        <v>29</v>
      </c>
      <c r="F63" s="61">
        <v>21</v>
      </c>
      <c r="G63" s="61">
        <v>50</v>
      </c>
      <c r="H63" s="61">
        <v>17</v>
      </c>
      <c r="I63" s="61">
        <v>7</v>
      </c>
      <c r="J63" s="61">
        <v>24</v>
      </c>
      <c r="K63" s="61">
        <v>32</v>
      </c>
      <c r="L63" s="61">
        <v>51</v>
      </c>
      <c r="M63" s="61">
        <v>83</v>
      </c>
    </row>
    <row r="64" spans="1:13">
      <c r="A64" s="60" t="s">
        <v>191</v>
      </c>
      <c r="B64" s="61">
        <v>223</v>
      </c>
      <c r="C64" s="61">
        <v>244</v>
      </c>
      <c r="D64" s="61">
        <v>467</v>
      </c>
      <c r="E64" s="61">
        <v>23</v>
      </c>
      <c r="F64" s="61">
        <v>31</v>
      </c>
      <c r="G64" s="61">
        <v>54</v>
      </c>
      <c r="H64" s="61">
        <v>21</v>
      </c>
      <c r="I64" s="61">
        <v>30</v>
      </c>
      <c r="J64" s="61">
        <v>51</v>
      </c>
      <c r="K64" s="61">
        <v>54</v>
      </c>
      <c r="L64" s="61">
        <v>58</v>
      </c>
      <c r="M64" s="61">
        <v>112</v>
      </c>
    </row>
    <row r="65" spans="1:13" ht="45">
      <c r="A65" s="60" t="s">
        <v>185</v>
      </c>
      <c r="B65" s="61">
        <v>197</v>
      </c>
      <c r="C65" s="61">
        <v>249</v>
      </c>
      <c r="D65" s="61">
        <v>446</v>
      </c>
      <c r="E65" s="61">
        <v>8</v>
      </c>
      <c r="F65" s="61">
        <v>4</v>
      </c>
      <c r="G65" s="61">
        <v>12</v>
      </c>
      <c r="H65" s="61">
        <v>4</v>
      </c>
      <c r="I65" s="61">
        <v>10</v>
      </c>
      <c r="J65" s="61">
        <v>14</v>
      </c>
      <c r="K65" s="61">
        <v>26</v>
      </c>
      <c r="L65" s="61">
        <v>12</v>
      </c>
      <c r="M65" s="61">
        <v>38</v>
      </c>
    </row>
    <row r="66" spans="1:13" ht="45">
      <c r="A66" s="60" t="s">
        <v>193</v>
      </c>
      <c r="B66" s="61">
        <v>202</v>
      </c>
      <c r="C66" s="61">
        <v>217</v>
      </c>
      <c r="D66" s="61">
        <v>419</v>
      </c>
      <c r="E66" s="61">
        <v>21</v>
      </c>
      <c r="F66" s="61">
        <v>25</v>
      </c>
      <c r="G66" s="61">
        <v>46</v>
      </c>
      <c r="H66" s="61">
        <v>6</v>
      </c>
      <c r="I66" s="61">
        <v>13</v>
      </c>
      <c r="J66" s="61">
        <v>19</v>
      </c>
      <c r="K66" s="61">
        <v>50</v>
      </c>
      <c r="L66" s="61">
        <v>53</v>
      </c>
      <c r="M66" s="61">
        <v>103</v>
      </c>
    </row>
    <row r="67" spans="1:13">
      <c r="A67" s="60" t="s">
        <v>195</v>
      </c>
      <c r="B67" s="61">
        <v>225</v>
      </c>
      <c r="C67" s="61">
        <v>133</v>
      </c>
      <c r="D67" s="61">
        <v>358</v>
      </c>
      <c r="E67" s="61">
        <v>2</v>
      </c>
      <c r="F67" s="61">
        <v>0</v>
      </c>
      <c r="G67" s="61">
        <v>2</v>
      </c>
      <c r="H67" s="61">
        <v>0</v>
      </c>
      <c r="I67" s="61">
        <v>0</v>
      </c>
      <c r="J67" s="61">
        <v>0</v>
      </c>
      <c r="K67" s="61">
        <v>1</v>
      </c>
      <c r="L67" s="61">
        <v>2</v>
      </c>
      <c r="M67" s="61">
        <v>3</v>
      </c>
    </row>
    <row r="68" spans="1:13" ht="60">
      <c r="A68" s="60" t="s">
        <v>200</v>
      </c>
      <c r="B68" s="61">
        <v>216</v>
      </c>
      <c r="C68" s="61">
        <v>79</v>
      </c>
      <c r="D68" s="61">
        <v>295</v>
      </c>
      <c r="E68" s="61">
        <v>4</v>
      </c>
      <c r="F68" s="61">
        <v>1</v>
      </c>
      <c r="G68" s="61">
        <v>5</v>
      </c>
      <c r="H68" s="61">
        <v>0</v>
      </c>
      <c r="I68" s="61">
        <v>0</v>
      </c>
      <c r="J68" s="61">
        <v>0</v>
      </c>
      <c r="K68" s="61">
        <v>29</v>
      </c>
      <c r="L68" s="61">
        <v>26</v>
      </c>
      <c r="M68" s="61">
        <v>55</v>
      </c>
    </row>
    <row r="69" spans="1:13" ht="22.5" customHeight="1">
      <c r="A69" s="60" t="s">
        <v>192</v>
      </c>
      <c r="B69" s="61">
        <v>164</v>
      </c>
      <c r="C69" s="61">
        <v>123</v>
      </c>
      <c r="D69" s="61">
        <v>287</v>
      </c>
      <c r="E69" s="61">
        <v>30</v>
      </c>
      <c r="F69" s="61">
        <v>26</v>
      </c>
      <c r="G69" s="61">
        <v>56</v>
      </c>
      <c r="H69" s="61">
        <v>15</v>
      </c>
      <c r="I69" s="61">
        <v>20</v>
      </c>
      <c r="J69" s="61">
        <v>35</v>
      </c>
      <c r="K69" s="61">
        <v>86</v>
      </c>
      <c r="L69" s="61">
        <v>46</v>
      </c>
      <c r="M69" s="61">
        <v>132</v>
      </c>
    </row>
    <row r="70" spans="1:13" ht="30">
      <c r="A70" s="60" t="s">
        <v>204</v>
      </c>
      <c r="B70" s="61">
        <v>64</v>
      </c>
      <c r="C70" s="61">
        <v>220</v>
      </c>
      <c r="D70" s="61">
        <v>284</v>
      </c>
      <c r="E70" s="61">
        <v>8</v>
      </c>
      <c r="F70" s="61">
        <v>25</v>
      </c>
      <c r="G70" s="61">
        <v>33</v>
      </c>
      <c r="H70" s="61">
        <v>0</v>
      </c>
      <c r="I70" s="61">
        <v>2</v>
      </c>
      <c r="J70" s="61">
        <v>2</v>
      </c>
      <c r="K70" s="61">
        <v>20</v>
      </c>
      <c r="L70" s="61">
        <v>92</v>
      </c>
      <c r="M70" s="61">
        <v>112</v>
      </c>
    </row>
    <row r="71" spans="1:13" ht="30">
      <c r="A71" s="60" t="s">
        <v>506</v>
      </c>
      <c r="B71" s="61">
        <v>107</v>
      </c>
      <c r="C71" s="61">
        <v>174</v>
      </c>
      <c r="D71" s="61">
        <v>281</v>
      </c>
      <c r="E71" s="61">
        <v>15</v>
      </c>
      <c r="F71" s="61">
        <v>25</v>
      </c>
      <c r="G71" s="61">
        <v>40</v>
      </c>
      <c r="H71" s="61">
        <v>6</v>
      </c>
      <c r="I71" s="61">
        <v>0</v>
      </c>
      <c r="J71" s="61">
        <v>6</v>
      </c>
      <c r="K71" s="61">
        <v>34</v>
      </c>
      <c r="L71" s="61">
        <v>16</v>
      </c>
      <c r="M71" s="61">
        <v>50</v>
      </c>
    </row>
    <row r="72" spans="1:13" ht="30">
      <c r="A72" s="60" t="s">
        <v>197</v>
      </c>
      <c r="B72" s="61">
        <v>97</v>
      </c>
      <c r="C72" s="61">
        <v>176</v>
      </c>
      <c r="D72" s="61">
        <v>273</v>
      </c>
      <c r="E72" s="61">
        <v>14</v>
      </c>
      <c r="F72" s="61">
        <v>20</v>
      </c>
      <c r="G72" s="61">
        <v>34</v>
      </c>
      <c r="H72" s="61">
        <v>26</v>
      </c>
      <c r="I72" s="61">
        <v>17</v>
      </c>
      <c r="J72" s="61">
        <v>43</v>
      </c>
      <c r="K72" s="61">
        <v>17</v>
      </c>
      <c r="L72" s="61">
        <v>41</v>
      </c>
      <c r="M72" s="61">
        <v>58</v>
      </c>
    </row>
    <row r="73" spans="1:13">
      <c r="A73" s="60" t="s">
        <v>199</v>
      </c>
      <c r="B73" s="61">
        <v>52</v>
      </c>
      <c r="C73" s="61">
        <v>219</v>
      </c>
      <c r="D73" s="61">
        <v>271</v>
      </c>
      <c r="E73" s="61">
        <v>2</v>
      </c>
      <c r="F73" s="61">
        <v>8</v>
      </c>
      <c r="G73" s="61">
        <v>10</v>
      </c>
      <c r="H73" s="61">
        <v>0</v>
      </c>
      <c r="I73" s="61">
        <v>6</v>
      </c>
      <c r="J73" s="61">
        <v>6</v>
      </c>
      <c r="K73" s="61">
        <v>9</v>
      </c>
      <c r="L73" s="61">
        <v>30</v>
      </c>
      <c r="M73" s="61">
        <v>39</v>
      </c>
    </row>
    <row r="74" spans="1:13">
      <c r="A74" s="60" t="s">
        <v>202</v>
      </c>
      <c r="B74" s="61">
        <v>116</v>
      </c>
      <c r="C74" s="61">
        <v>153</v>
      </c>
      <c r="D74" s="61">
        <v>269</v>
      </c>
      <c r="E74" s="61">
        <v>8</v>
      </c>
      <c r="F74" s="61">
        <v>13</v>
      </c>
      <c r="G74" s="61">
        <v>21</v>
      </c>
      <c r="H74" s="61">
        <v>25</v>
      </c>
      <c r="I74" s="61">
        <v>18</v>
      </c>
      <c r="J74" s="61">
        <v>43</v>
      </c>
      <c r="K74" s="61">
        <v>32</v>
      </c>
      <c r="L74" s="61">
        <v>35</v>
      </c>
      <c r="M74" s="61">
        <v>67</v>
      </c>
    </row>
    <row r="75" spans="1:13" ht="45">
      <c r="A75" s="60" t="s">
        <v>196</v>
      </c>
      <c r="B75" s="61">
        <v>92</v>
      </c>
      <c r="C75" s="61">
        <v>158</v>
      </c>
      <c r="D75" s="61">
        <v>250</v>
      </c>
      <c r="E75" s="61">
        <v>7</v>
      </c>
      <c r="F75" s="61">
        <v>12</v>
      </c>
      <c r="G75" s="61">
        <v>19</v>
      </c>
      <c r="H75" s="61">
        <v>2</v>
      </c>
      <c r="I75" s="61">
        <v>5</v>
      </c>
      <c r="J75" s="61">
        <v>7</v>
      </c>
      <c r="K75" s="61">
        <v>22</v>
      </c>
      <c r="L75" s="61">
        <v>49</v>
      </c>
      <c r="M75" s="61">
        <v>71</v>
      </c>
    </row>
    <row r="76" spans="1:13" ht="30">
      <c r="A76" s="60" t="s">
        <v>198</v>
      </c>
      <c r="B76" s="61">
        <v>65</v>
      </c>
      <c r="C76" s="61">
        <v>106</v>
      </c>
      <c r="D76" s="61">
        <v>171</v>
      </c>
      <c r="E76" s="61">
        <v>6</v>
      </c>
      <c r="F76" s="61">
        <v>9</v>
      </c>
      <c r="G76" s="61">
        <v>15</v>
      </c>
      <c r="H76" s="61">
        <v>1</v>
      </c>
      <c r="I76" s="61">
        <v>2</v>
      </c>
      <c r="J76" s="61">
        <v>3</v>
      </c>
      <c r="K76" s="61">
        <v>12</v>
      </c>
      <c r="L76" s="61">
        <v>19</v>
      </c>
      <c r="M76" s="61">
        <v>31</v>
      </c>
    </row>
    <row r="77" spans="1:13" ht="45">
      <c r="A77" s="60" t="s">
        <v>208</v>
      </c>
      <c r="B77" s="61">
        <v>41</v>
      </c>
      <c r="C77" s="61">
        <v>90</v>
      </c>
      <c r="D77" s="61">
        <v>131</v>
      </c>
      <c r="E77" s="61">
        <v>0</v>
      </c>
      <c r="F77" s="61">
        <v>1</v>
      </c>
      <c r="G77" s="61">
        <v>1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</row>
    <row r="78" spans="1:13" ht="30">
      <c r="A78" s="60" t="s">
        <v>194</v>
      </c>
      <c r="B78" s="61">
        <v>53</v>
      </c>
      <c r="C78" s="61">
        <v>66</v>
      </c>
      <c r="D78" s="61">
        <v>119</v>
      </c>
      <c r="E78" s="61">
        <v>5</v>
      </c>
      <c r="F78" s="61">
        <v>3</v>
      </c>
      <c r="G78" s="61">
        <v>8</v>
      </c>
      <c r="H78" s="61">
        <v>1</v>
      </c>
      <c r="I78" s="61">
        <v>1</v>
      </c>
      <c r="J78" s="61">
        <v>2</v>
      </c>
      <c r="K78" s="61">
        <v>7</v>
      </c>
      <c r="L78" s="61">
        <v>12</v>
      </c>
      <c r="M78" s="61">
        <v>19</v>
      </c>
    </row>
    <row r="79" spans="1:13" ht="30">
      <c r="A79" s="60" t="s">
        <v>207</v>
      </c>
      <c r="B79" s="61">
        <v>82</v>
      </c>
      <c r="C79" s="61">
        <v>35</v>
      </c>
      <c r="D79" s="61">
        <v>117</v>
      </c>
      <c r="E79" s="61">
        <v>0</v>
      </c>
      <c r="F79" s="61">
        <v>0</v>
      </c>
      <c r="G79" s="61">
        <v>0</v>
      </c>
      <c r="H79" s="61">
        <v>0</v>
      </c>
      <c r="I79" s="61">
        <v>1</v>
      </c>
      <c r="J79" s="61">
        <v>1</v>
      </c>
      <c r="K79" s="61">
        <v>10</v>
      </c>
      <c r="L79" s="61">
        <v>3</v>
      </c>
      <c r="M79" s="61">
        <v>13</v>
      </c>
    </row>
    <row r="80" spans="1:13" ht="24.75" customHeight="1">
      <c r="A80" s="60" t="s">
        <v>205</v>
      </c>
      <c r="B80" s="61">
        <v>79</v>
      </c>
      <c r="C80" s="61">
        <v>29</v>
      </c>
      <c r="D80" s="61">
        <v>108</v>
      </c>
      <c r="E80" s="61">
        <v>5</v>
      </c>
      <c r="F80" s="61">
        <v>1</v>
      </c>
      <c r="G80" s="61">
        <v>6</v>
      </c>
      <c r="H80" s="61">
        <v>3</v>
      </c>
      <c r="I80" s="61">
        <v>0</v>
      </c>
      <c r="J80" s="61">
        <v>3</v>
      </c>
      <c r="K80" s="61">
        <v>51</v>
      </c>
      <c r="L80" s="61">
        <v>11</v>
      </c>
      <c r="M80" s="61">
        <v>62</v>
      </c>
    </row>
    <row r="81" spans="1:13" ht="23.25" customHeight="1">
      <c r="A81" s="60" t="s">
        <v>209</v>
      </c>
      <c r="B81" s="61">
        <v>74</v>
      </c>
      <c r="C81" s="61">
        <v>32</v>
      </c>
      <c r="D81" s="61">
        <v>106</v>
      </c>
      <c r="E81" s="61">
        <v>21</v>
      </c>
      <c r="F81" s="61">
        <v>7</v>
      </c>
      <c r="G81" s="61">
        <v>28</v>
      </c>
      <c r="H81" s="61">
        <v>18</v>
      </c>
      <c r="I81" s="61">
        <v>2</v>
      </c>
      <c r="J81" s="61">
        <v>20</v>
      </c>
      <c r="K81" s="61">
        <v>25</v>
      </c>
      <c r="L81" s="61">
        <v>12</v>
      </c>
      <c r="M81" s="61">
        <v>37</v>
      </c>
    </row>
    <row r="82" spans="1:13" ht="30">
      <c r="A82" s="60" t="s">
        <v>206</v>
      </c>
      <c r="B82" s="61">
        <v>80</v>
      </c>
      <c r="C82" s="61">
        <v>14</v>
      </c>
      <c r="D82" s="61">
        <v>94</v>
      </c>
      <c r="E82" s="61">
        <v>2</v>
      </c>
      <c r="F82" s="61">
        <v>0</v>
      </c>
      <c r="G82" s="61">
        <v>2</v>
      </c>
      <c r="H82" s="61">
        <v>0</v>
      </c>
      <c r="I82" s="61">
        <v>0</v>
      </c>
      <c r="J82" s="61">
        <v>0</v>
      </c>
      <c r="K82" s="61">
        <v>13</v>
      </c>
      <c r="L82" s="61">
        <v>0</v>
      </c>
      <c r="M82" s="61">
        <v>13</v>
      </c>
    </row>
    <row r="83" spans="1:13" ht="30">
      <c r="A83" s="60" t="s">
        <v>203</v>
      </c>
      <c r="B83" s="61">
        <v>53</v>
      </c>
      <c r="C83" s="61">
        <v>27</v>
      </c>
      <c r="D83" s="61">
        <v>80</v>
      </c>
      <c r="E83" s="61">
        <v>10</v>
      </c>
      <c r="F83" s="61">
        <v>5</v>
      </c>
      <c r="G83" s="61">
        <v>15</v>
      </c>
      <c r="H83" s="61">
        <v>7</v>
      </c>
      <c r="I83" s="61">
        <v>5</v>
      </c>
      <c r="J83" s="61">
        <v>12</v>
      </c>
      <c r="K83" s="61">
        <v>36</v>
      </c>
      <c r="L83" s="61">
        <v>17</v>
      </c>
      <c r="M83" s="61">
        <v>53</v>
      </c>
    </row>
    <row r="84" spans="1:13" ht="45">
      <c r="A84" s="60" t="s">
        <v>210</v>
      </c>
      <c r="B84" s="61">
        <v>24</v>
      </c>
      <c r="C84" s="61">
        <v>40</v>
      </c>
      <c r="D84" s="61">
        <v>64</v>
      </c>
      <c r="E84" s="61">
        <v>2</v>
      </c>
      <c r="F84" s="61">
        <v>3</v>
      </c>
      <c r="G84" s="61">
        <v>5</v>
      </c>
      <c r="H84" s="61">
        <v>0</v>
      </c>
      <c r="I84" s="61">
        <v>0</v>
      </c>
      <c r="J84" s="61">
        <v>0</v>
      </c>
      <c r="K84" s="61">
        <v>3</v>
      </c>
      <c r="L84" s="61">
        <v>6</v>
      </c>
      <c r="M84" s="61">
        <v>9</v>
      </c>
    </row>
    <row r="85" spans="1:13" ht="30">
      <c r="A85" s="60" t="s">
        <v>211</v>
      </c>
      <c r="B85" s="61">
        <v>23</v>
      </c>
      <c r="C85" s="61">
        <v>17</v>
      </c>
      <c r="D85" s="61">
        <v>40</v>
      </c>
      <c r="E85" s="61">
        <v>7</v>
      </c>
      <c r="F85" s="61">
        <v>0</v>
      </c>
      <c r="G85" s="61">
        <v>7</v>
      </c>
      <c r="H85" s="61">
        <v>1</v>
      </c>
      <c r="I85" s="61">
        <v>1</v>
      </c>
      <c r="J85" s="61">
        <v>2</v>
      </c>
      <c r="K85" s="61">
        <v>7</v>
      </c>
      <c r="L85" s="61">
        <v>3</v>
      </c>
      <c r="M85" s="61">
        <v>10</v>
      </c>
    </row>
    <row r="86" spans="1:13" ht="45">
      <c r="A86" s="60" t="s">
        <v>212</v>
      </c>
      <c r="B86" s="61">
        <v>23</v>
      </c>
      <c r="C86" s="61">
        <v>14</v>
      </c>
      <c r="D86" s="61">
        <v>37</v>
      </c>
      <c r="E86" s="61">
        <v>3</v>
      </c>
      <c r="F86" s="61">
        <v>0</v>
      </c>
      <c r="G86" s="61">
        <v>3</v>
      </c>
      <c r="H86" s="61">
        <v>0</v>
      </c>
      <c r="I86" s="61">
        <v>0</v>
      </c>
      <c r="J86" s="61">
        <v>0</v>
      </c>
      <c r="K86" s="61">
        <v>4</v>
      </c>
      <c r="L86" s="61">
        <v>0</v>
      </c>
      <c r="M86" s="61">
        <v>4</v>
      </c>
    </row>
    <row r="87" spans="1:13" ht="32.25" customHeight="1">
      <c r="A87" s="60" t="s">
        <v>213</v>
      </c>
      <c r="B87" s="61">
        <v>19</v>
      </c>
      <c r="C87" s="61">
        <v>5</v>
      </c>
      <c r="D87" s="61">
        <v>24</v>
      </c>
      <c r="E87" s="61">
        <v>1</v>
      </c>
      <c r="F87" s="61">
        <v>0</v>
      </c>
      <c r="G87" s="61">
        <v>1</v>
      </c>
      <c r="H87" s="61">
        <v>0</v>
      </c>
      <c r="I87" s="61">
        <v>0</v>
      </c>
      <c r="J87" s="61">
        <v>0</v>
      </c>
      <c r="K87" s="61">
        <v>4</v>
      </c>
      <c r="L87" s="61">
        <v>2</v>
      </c>
      <c r="M87" s="61">
        <v>6</v>
      </c>
    </row>
    <row r="88" spans="1:13" ht="36" customHeight="1">
      <c r="A88" s="60" t="s">
        <v>214</v>
      </c>
      <c r="B88" s="61">
        <v>4548026</v>
      </c>
      <c r="C88" s="61">
        <v>5182197</v>
      </c>
      <c r="D88" s="61">
        <v>9730223</v>
      </c>
      <c r="E88" s="61">
        <v>798528</v>
      </c>
      <c r="F88" s="61">
        <v>840980</v>
      </c>
      <c r="G88" s="61">
        <v>1639508</v>
      </c>
      <c r="H88" s="61">
        <v>332429</v>
      </c>
      <c r="I88" s="61">
        <v>307932</v>
      </c>
      <c r="J88" s="61">
        <v>640361</v>
      </c>
      <c r="K88" s="61">
        <v>1486194</v>
      </c>
      <c r="L88" s="61">
        <v>1753169</v>
      </c>
      <c r="M88" s="61">
        <v>3239363</v>
      </c>
    </row>
    <row r="89" spans="1:13" ht="33" customHeight="1">
      <c r="A89" s="60" t="s">
        <v>216</v>
      </c>
      <c r="B89" s="61">
        <v>2115416</v>
      </c>
      <c r="C89" s="61">
        <v>1921561</v>
      </c>
      <c r="D89" s="61">
        <v>4036977</v>
      </c>
      <c r="E89" s="61">
        <v>289769</v>
      </c>
      <c r="F89" s="61">
        <v>242406</v>
      </c>
      <c r="G89" s="61">
        <v>532175</v>
      </c>
      <c r="H89" s="61">
        <v>90435</v>
      </c>
      <c r="I89" s="61">
        <v>73876</v>
      </c>
      <c r="J89" s="61">
        <v>164311</v>
      </c>
      <c r="K89" s="61">
        <v>817570</v>
      </c>
      <c r="L89" s="61">
        <v>784727</v>
      </c>
      <c r="M89" s="61">
        <v>1602297</v>
      </c>
    </row>
    <row r="90" spans="1:13" ht="33" customHeight="1">
      <c r="A90" s="60" t="s">
        <v>215</v>
      </c>
      <c r="B90" s="61">
        <v>2026477</v>
      </c>
      <c r="C90" s="61">
        <v>1693638</v>
      </c>
      <c r="D90" s="61">
        <v>3720115</v>
      </c>
      <c r="E90" s="61">
        <v>217531</v>
      </c>
      <c r="F90" s="61">
        <v>177276</v>
      </c>
      <c r="G90" s="61">
        <v>394807</v>
      </c>
      <c r="H90" s="61">
        <v>69177</v>
      </c>
      <c r="I90" s="61">
        <v>48643</v>
      </c>
      <c r="J90" s="61">
        <v>117820</v>
      </c>
      <c r="K90" s="61">
        <v>660729</v>
      </c>
      <c r="L90" s="61">
        <v>561763</v>
      </c>
      <c r="M90" s="61">
        <v>1222492</v>
      </c>
    </row>
    <row r="91" spans="1:13" ht="33" customHeight="1">
      <c r="A91" s="60" t="s">
        <v>217</v>
      </c>
      <c r="B91" s="61">
        <v>1605174</v>
      </c>
      <c r="C91" s="61">
        <v>594039</v>
      </c>
      <c r="D91" s="61">
        <v>2199213</v>
      </c>
      <c r="E91" s="61">
        <v>158046</v>
      </c>
      <c r="F91" s="61">
        <v>53868</v>
      </c>
      <c r="G91" s="61">
        <v>211914</v>
      </c>
      <c r="H91" s="61">
        <v>48932</v>
      </c>
      <c r="I91" s="61">
        <v>15019</v>
      </c>
      <c r="J91" s="61">
        <v>63951</v>
      </c>
      <c r="K91" s="61">
        <v>445793</v>
      </c>
      <c r="L91" s="61">
        <v>184202</v>
      </c>
      <c r="M91" s="61">
        <v>629995</v>
      </c>
    </row>
    <row r="92" spans="1:13" ht="33" customHeight="1">
      <c r="A92" s="60" t="s">
        <v>218</v>
      </c>
      <c r="B92" s="61">
        <v>1406298</v>
      </c>
      <c r="C92" s="61">
        <v>561809</v>
      </c>
      <c r="D92" s="61">
        <v>1968107</v>
      </c>
      <c r="E92" s="61">
        <v>134938</v>
      </c>
      <c r="F92" s="61">
        <v>60753</v>
      </c>
      <c r="G92" s="61">
        <v>195691</v>
      </c>
      <c r="H92" s="61">
        <v>29940</v>
      </c>
      <c r="I92" s="61">
        <v>10467</v>
      </c>
      <c r="J92" s="61">
        <v>40407</v>
      </c>
      <c r="K92" s="61">
        <v>546325</v>
      </c>
      <c r="L92" s="61">
        <v>240556</v>
      </c>
      <c r="M92" s="61">
        <v>786881</v>
      </c>
    </row>
    <row r="93" spans="1:13" ht="33" customHeight="1">
      <c r="A93" s="60" t="s">
        <v>219</v>
      </c>
      <c r="B93" s="61">
        <v>612769</v>
      </c>
      <c r="C93" s="61">
        <v>664945</v>
      </c>
      <c r="D93" s="61">
        <v>1277714</v>
      </c>
      <c r="E93" s="61">
        <v>79919</v>
      </c>
      <c r="F93" s="61">
        <v>75258</v>
      </c>
      <c r="G93" s="61">
        <v>155177</v>
      </c>
      <c r="H93" s="61">
        <v>57298</v>
      </c>
      <c r="I93" s="61">
        <v>62140</v>
      </c>
      <c r="J93" s="61">
        <v>119438</v>
      </c>
      <c r="K93" s="61">
        <v>175271</v>
      </c>
      <c r="L93" s="61">
        <v>168278</v>
      </c>
      <c r="M93" s="61">
        <v>343549</v>
      </c>
    </row>
    <row r="94" spans="1:13" ht="33" customHeight="1">
      <c r="A94" s="60" t="s">
        <v>220</v>
      </c>
      <c r="B94" s="61">
        <v>252922</v>
      </c>
      <c r="C94" s="61">
        <v>447863</v>
      </c>
      <c r="D94" s="61">
        <v>700785</v>
      </c>
      <c r="E94" s="61">
        <v>51445</v>
      </c>
      <c r="F94" s="61">
        <v>68581</v>
      </c>
      <c r="G94" s="61">
        <v>120026</v>
      </c>
      <c r="H94" s="61">
        <v>18806</v>
      </c>
      <c r="I94" s="61">
        <v>20730</v>
      </c>
      <c r="J94" s="61">
        <v>39536</v>
      </c>
      <c r="K94" s="61">
        <v>85664</v>
      </c>
      <c r="L94" s="61">
        <v>154616</v>
      </c>
      <c r="M94" s="61">
        <v>240280</v>
      </c>
    </row>
    <row r="95" spans="1:13" ht="33" customHeight="1">
      <c r="A95" s="60" t="s">
        <v>221</v>
      </c>
      <c r="B95" s="61">
        <v>282947</v>
      </c>
      <c r="C95" s="61">
        <v>197008</v>
      </c>
      <c r="D95" s="61">
        <v>479955</v>
      </c>
      <c r="E95" s="61">
        <v>31600</v>
      </c>
      <c r="F95" s="61">
        <v>21734</v>
      </c>
      <c r="G95" s="61">
        <v>53334</v>
      </c>
      <c r="H95" s="61">
        <v>6964</v>
      </c>
      <c r="I95" s="61">
        <v>3986</v>
      </c>
      <c r="J95" s="61">
        <v>10950</v>
      </c>
      <c r="K95" s="61">
        <v>80010</v>
      </c>
      <c r="L95" s="61">
        <v>65615</v>
      </c>
      <c r="M95" s="61">
        <v>145625</v>
      </c>
    </row>
    <row r="96" spans="1:13" ht="33" customHeight="1">
      <c r="A96" s="60" t="s">
        <v>223</v>
      </c>
      <c r="B96" s="61">
        <v>253909</v>
      </c>
      <c r="C96" s="61">
        <v>196968</v>
      </c>
      <c r="D96" s="61">
        <v>450877</v>
      </c>
      <c r="E96" s="61">
        <v>26409</v>
      </c>
      <c r="F96" s="61">
        <v>18276</v>
      </c>
      <c r="G96" s="61">
        <v>44685</v>
      </c>
      <c r="H96" s="61">
        <v>13943</v>
      </c>
      <c r="I96" s="61">
        <v>12063</v>
      </c>
      <c r="J96" s="61">
        <v>26006</v>
      </c>
      <c r="K96" s="61">
        <v>70306</v>
      </c>
      <c r="L96" s="61">
        <v>53235</v>
      </c>
      <c r="M96" s="61">
        <v>123541</v>
      </c>
    </row>
    <row r="97" spans="1:13" ht="33" customHeight="1">
      <c r="A97" s="60" t="s">
        <v>222</v>
      </c>
      <c r="B97" s="61">
        <v>236597</v>
      </c>
      <c r="C97" s="61">
        <v>142939</v>
      </c>
      <c r="D97" s="61">
        <v>379536</v>
      </c>
      <c r="E97" s="61">
        <v>26646</v>
      </c>
      <c r="F97" s="61">
        <v>17320</v>
      </c>
      <c r="G97" s="61">
        <v>43966</v>
      </c>
      <c r="H97" s="61">
        <v>4078</v>
      </c>
      <c r="I97" s="61">
        <v>2509</v>
      </c>
      <c r="J97" s="61">
        <v>6587</v>
      </c>
      <c r="K97" s="61">
        <v>64104</v>
      </c>
      <c r="L97" s="61">
        <v>42336</v>
      </c>
      <c r="M97" s="61">
        <v>106440</v>
      </c>
    </row>
    <row r="98" spans="1:13" ht="33" customHeight="1">
      <c r="A98" s="60" t="s">
        <v>224</v>
      </c>
      <c r="B98" s="61">
        <v>194409</v>
      </c>
      <c r="C98" s="61">
        <v>84880</v>
      </c>
      <c r="D98" s="61">
        <v>279289</v>
      </c>
      <c r="E98" s="61">
        <v>23388</v>
      </c>
      <c r="F98" s="61">
        <v>9336</v>
      </c>
      <c r="G98" s="61">
        <v>32724</v>
      </c>
      <c r="H98" s="61">
        <v>4695</v>
      </c>
      <c r="I98" s="61">
        <v>2577</v>
      </c>
      <c r="J98" s="61">
        <v>7272</v>
      </c>
      <c r="K98" s="61">
        <v>46992</v>
      </c>
      <c r="L98" s="61">
        <v>17371</v>
      </c>
      <c r="M98" s="61">
        <v>64363</v>
      </c>
    </row>
    <row r="99" spans="1:13" ht="33" customHeight="1">
      <c r="A99" s="60" t="s">
        <v>227</v>
      </c>
      <c r="B99" s="61">
        <v>97557</v>
      </c>
      <c r="C99" s="61">
        <v>82335</v>
      </c>
      <c r="D99" s="61">
        <v>179892</v>
      </c>
      <c r="E99" s="61">
        <v>13417</v>
      </c>
      <c r="F99" s="61">
        <v>10761</v>
      </c>
      <c r="G99" s="61">
        <v>24178</v>
      </c>
      <c r="H99" s="61">
        <v>3453</v>
      </c>
      <c r="I99" s="61">
        <v>2598</v>
      </c>
      <c r="J99" s="61">
        <v>6051</v>
      </c>
      <c r="K99" s="61">
        <v>31348</v>
      </c>
      <c r="L99" s="61">
        <v>26747</v>
      </c>
      <c r="M99" s="61">
        <v>58095</v>
      </c>
    </row>
    <row r="100" spans="1:13" ht="33" customHeight="1">
      <c r="A100" s="60" t="s">
        <v>225</v>
      </c>
      <c r="B100" s="61">
        <v>31885</v>
      </c>
      <c r="C100" s="61">
        <v>145314</v>
      </c>
      <c r="D100" s="61">
        <v>177199</v>
      </c>
      <c r="E100" s="61">
        <v>4840</v>
      </c>
      <c r="F100" s="61">
        <v>22949</v>
      </c>
      <c r="G100" s="61">
        <v>27789</v>
      </c>
      <c r="H100" s="61">
        <v>1627</v>
      </c>
      <c r="I100" s="61">
        <v>7770</v>
      </c>
      <c r="J100" s="61">
        <v>9397</v>
      </c>
      <c r="K100" s="61">
        <v>10376</v>
      </c>
      <c r="L100" s="61">
        <v>35349</v>
      </c>
      <c r="M100" s="61">
        <v>45725</v>
      </c>
    </row>
    <row r="101" spans="1:13" ht="33" customHeight="1">
      <c r="A101" s="60" t="s">
        <v>226</v>
      </c>
      <c r="B101" s="61">
        <v>85786</v>
      </c>
      <c r="C101" s="61">
        <v>81092</v>
      </c>
      <c r="D101" s="61">
        <v>166878</v>
      </c>
      <c r="E101" s="61">
        <v>7823</v>
      </c>
      <c r="F101" s="61">
        <v>6850</v>
      </c>
      <c r="G101" s="61">
        <v>14673</v>
      </c>
      <c r="H101" s="61">
        <v>2822</v>
      </c>
      <c r="I101" s="61">
        <v>2559</v>
      </c>
      <c r="J101" s="61">
        <v>5381</v>
      </c>
      <c r="K101" s="61">
        <v>19256</v>
      </c>
      <c r="L101" s="61">
        <v>17894</v>
      </c>
      <c r="M101" s="61">
        <v>37150</v>
      </c>
    </row>
    <row r="102" spans="1:13" ht="29.25" customHeight="1">
      <c r="A102" s="60" t="s">
        <v>229</v>
      </c>
      <c r="B102" s="61">
        <v>56047</v>
      </c>
      <c r="C102" s="61">
        <v>41552</v>
      </c>
      <c r="D102" s="61">
        <v>97599</v>
      </c>
      <c r="E102" s="61">
        <v>4319</v>
      </c>
      <c r="F102" s="61">
        <v>5369</v>
      </c>
      <c r="G102" s="61">
        <v>9688</v>
      </c>
      <c r="H102" s="61">
        <v>1509</v>
      </c>
      <c r="I102" s="61">
        <v>1394</v>
      </c>
      <c r="J102" s="61">
        <v>2903</v>
      </c>
      <c r="K102" s="61">
        <v>12627</v>
      </c>
      <c r="L102" s="61">
        <v>18249</v>
      </c>
      <c r="M102" s="61">
        <v>30876</v>
      </c>
    </row>
    <row r="103" spans="1:13" ht="29.25" customHeight="1">
      <c r="A103" s="60" t="s">
        <v>230</v>
      </c>
      <c r="B103" s="61">
        <v>71245</v>
      </c>
      <c r="C103" s="61">
        <v>19251</v>
      </c>
      <c r="D103" s="61">
        <v>90496</v>
      </c>
      <c r="E103" s="61">
        <v>8697</v>
      </c>
      <c r="F103" s="61">
        <v>2235</v>
      </c>
      <c r="G103" s="61">
        <v>10932</v>
      </c>
      <c r="H103" s="61">
        <v>2367</v>
      </c>
      <c r="I103" s="61">
        <v>1237</v>
      </c>
      <c r="J103" s="61">
        <v>3604</v>
      </c>
      <c r="K103" s="61">
        <v>27121</v>
      </c>
      <c r="L103" s="61">
        <v>6563</v>
      </c>
      <c r="M103" s="61">
        <v>33684</v>
      </c>
    </row>
    <row r="104" spans="1:13" ht="30">
      <c r="A104" s="60" t="s">
        <v>228</v>
      </c>
      <c r="B104" s="61">
        <v>53834</v>
      </c>
      <c r="C104" s="61">
        <v>34325</v>
      </c>
      <c r="D104" s="61">
        <v>88159</v>
      </c>
      <c r="E104" s="61">
        <v>4458</v>
      </c>
      <c r="F104" s="61">
        <v>3458</v>
      </c>
      <c r="G104" s="61">
        <v>7916</v>
      </c>
      <c r="H104" s="61">
        <v>1520</v>
      </c>
      <c r="I104" s="61">
        <v>999</v>
      </c>
      <c r="J104" s="61">
        <v>2519</v>
      </c>
      <c r="K104" s="61">
        <v>21719</v>
      </c>
      <c r="L104" s="61">
        <v>16709</v>
      </c>
      <c r="M104" s="61">
        <v>38428</v>
      </c>
    </row>
    <row r="105" spans="1:13" ht="30">
      <c r="A105" s="60" t="s">
        <v>231</v>
      </c>
      <c r="B105" s="61">
        <v>24716</v>
      </c>
      <c r="C105" s="61">
        <v>58047</v>
      </c>
      <c r="D105" s="61">
        <v>82763</v>
      </c>
      <c r="E105" s="61">
        <v>1880</v>
      </c>
      <c r="F105" s="61">
        <v>3896</v>
      </c>
      <c r="G105" s="61">
        <v>5776</v>
      </c>
      <c r="H105" s="61">
        <v>677</v>
      </c>
      <c r="I105" s="61">
        <v>1142</v>
      </c>
      <c r="J105" s="61">
        <v>1819</v>
      </c>
      <c r="K105" s="61">
        <v>5602</v>
      </c>
      <c r="L105" s="61">
        <v>13291</v>
      </c>
      <c r="M105" s="61">
        <v>18893</v>
      </c>
    </row>
    <row r="106" spans="1:13" ht="30">
      <c r="A106" s="60" t="s">
        <v>233</v>
      </c>
      <c r="B106" s="61">
        <v>27500</v>
      </c>
      <c r="C106" s="61">
        <v>30244</v>
      </c>
      <c r="D106" s="61">
        <v>57744</v>
      </c>
      <c r="E106" s="61">
        <v>1605</v>
      </c>
      <c r="F106" s="61">
        <v>1218</v>
      </c>
      <c r="G106" s="61">
        <v>2823</v>
      </c>
      <c r="H106" s="61">
        <v>367</v>
      </c>
      <c r="I106" s="61">
        <v>253</v>
      </c>
      <c r="J106" s="61">
        <v>620</v>
      </c>
      <c r="K106" s="61">
        <v>6780</v>
      </c>
      <c r="L106" s="61">
        <v>6316</v>
      </c>
      <c r="M106" s="61">
        <v>13096</v>
      </c>
    </row>
    <row r="107" spans="1:13" ht="45">
      <c r="A107" s="60" t="s">
        <v>235</v>
      </c>
      <c r="B107" s="61">
        <v>14206</v>
      </c>
      <c r="C107" s="61">
        <v>24297</v>
      </c>
      <c r="D107" s="61">
        <v>38503</v>
      </c>
      <c r="E107" s="61">
        <v>1374</v>
      </c>
      <c r="F107" s="61">
        <v>2018</v>
      </c>
      <c r="G107" s="61">
        <v>3392</v>
      </c>
      <c r="H107" s="61">
        <v>662</v>
      </c>
      <c r="I107" s="61">
        <v>1076</v>
      </c>
      <c r="J107" s="61">
        <v>1738</v>
      </c>
      <c r="K107" s="61">
        <v>3592</v>
      </c>
      <c r="L107" s="61">
        <v>5739</v>
      </c>
      <c r="M107" s="61">
        <v>9331</v>
      </c>
    </row>
    <row r="108" spans="1:13" ht="30" customHeight="1">
      <c r="A108" s="60" t="s">
        <v>237</v>
      </c>
      <c r="B108" s="61">
        <v>12958</v>
      </c>
      <c r="C108" s="61">
        <v>23478</v>
      </c>
      <c r="D108" s="61">
        <v>36436</v>
      </c>
      <c r="E108" s="61">
        <v>1199</v>
      </c>
      <c r="F108" s="61">
        <v>1987</v>
      </c>
      <c r="G108" s="61">
        <v>3186</v>
      </c>
      <c r="H108" s="61">
        <v>369</v>
      </c>
      <c r="I108" s="61">
        <v>680</v>
      </c>
      <c r="J108" s="61">
        <v>1049</v>
      </c>
      <c r="K108" s="61">
        <v>2677</v>
      </c>
      <c r="L108" s="61">
        <v>4976</v>
      </c>
      <c r="M108" s="61">
        <v>7653</v>
      </c>
    </row>
    <row r="109" spans="1:13" ht="30" customHeight="1">
      <c r="A109" s="60" t="s">
        <v>234</v>
      </c>
      <c r="B109" s="61">
        <v>7836</v>
      </c>
      <c r="C109" s="61">
        <v>21856</v>
      </c>
      <c r="D109" s="61">
        <v>29692</v>
      </c>
      <c r="E109" s="61">
        <v>1355</v>
      </c>
      <c r="F109" s="61">
        <v>3507</v>
      </c>
      <c r="G109" s="61">
        <v>4862</v>
      </c>
      <c r="H109" s="61">
        <v>122</v>
      </c>
      <c r="I109" s="61">
        <v>160</v>
      </c>
      <c r="J109" s="61">
        <v>282</v>
      </c>
      <c r="K109" s="61">
        <v>3173</v>
      </c>
      <c r="L109" s="61">
        <v>9979</v>
      </c>
      <c r="M109" s="61">
        <v>13152</v>
      </c>
    </row>
    <row r="110" spans="1:13" ht="30">
      <c r="A110" s="60" t="s">
        <v>239</v>
      </c>
      <c r="B110" s="61">
        <v>12221</v>
      </c>
      <c r="C110" s="61">
        <v>16035</v>
      </c>
      <c r="D110" s="61">
        <v>28256</v>
      </c>
      <c r="E110" s="61">
        <v>1146</v>
      </c>
      <c r="F110" s="61">
        <v>1621</v>
      </c>
      <c r="G110" s="61">
        <v>2767</v>
      </c>
      <c r="H110" s="61">
        <v>393</v>
      </c>
      <c r="I110" s="61">
        <v>533</v>
      </c>
      <c r="J110" s="61">
        <v>926</v>
      </c>
      <c r="K110" s="61">
        <v>2527</v>
      </c>
      <c r="L110" s="61">
        <v>3364</v>
      </c>
      <c r="M110" s="61">
        <v>5891</v>
      </c>
    </row>
    <row r="111" spans="1:13" ht="30">
      <c r="A111" s="60" t="s">
        <v>236</v>
      </c>
      <c r="B111" s="61">
        <v>10707</v>
      </c>
      <c r="C111" s="61">
        <v>11425</v>
      </c>
      <c r="D111" s="61">
        <v>22132</v>
      </c>
      <c r="E111" s="61">
        <v>874</v>
      </c>
      <c r="F111" s="61">
        <v>887</v>
      </c>
      <c r="G111" s="61">
        <v>1761</v>
      </c>
      <c r="H111" s="61">
        <v>309</v>
      </c>
      <c r="I111" s="61">
        <v>296</v>
      </c>
      <c r="J111" s="61">
        <v>605</v>
      </c>
      <c r="K111" s="61">
        <v>2159</v>
      </c>
      <c r="L111" s="61">
        <v>2790</v>
      </c>
      <c r="M111" s="61">
        <v>4949</v>
      </c>
    </row>
    <row r="112" spans="1:13" ht="30">
      <c r="A112" s="60" t="s">
        <v>238</v>
      </c>
      <c r="B112" s="61">
        <v>15219</v>
      </c>
      <c r="C112" s="61">
        <v>6910</v>
      </c>
      <c r="D112" s="61">
        <v>22129</v>
      </c>
      <c r="E112" s="61">
        <v>2261</v>
      </c>
      <c r="F112" s="61">
        <v>962</v>
      </c>
      <c r="G112" s="61">
        <v>3223</v>
      </c>
      <c r="H112" s="61">
        <v>680</v>
      </c>
      <c r="I112" s="61">
        <v>247</v>
      </c>
      <c r="J112" s="61">
        <v>927</v>
      </c>
      <c r="K112" s="61">
        <v>4385</v>
      </c>
      <c r="L112" s="61">
        <v>1915</v>
      </c>
      <c r="M112" s="61">
        <v>6300</v>
      </c>
    </row>
    <row r="113" spans="1:13" ht="27.75" customHeight="1">
      <c r="A113" s="60" t="s">
        <v>241</v>
      </c>
      <c r="B113" s="61">
        <v>11614</v>
      </c>
      <c r="C113" s="61">
        <v>9128</v>
      </c>
      <c r="D113" s="61">
        <v>20742</v>
      </c>
      <c r="E113" s="61">
        <v>1997</v>
      </c>
      <c r="F113" s="61">
        <v>894</v>
      </c>
      <c r="G113" s="61">
        <v>2891</v>
      </c>
      <c r="H113" s="61">
        <v>573</v>
      </c>
      <c r="I113" s="61">
        <v>214</v>
      </c>
      <c r="J113" s="61">
        <v>787</v>
      </c>
      <c r="K113" s="61">
        <v>2977</v>
      </c>
      <c r="L113" s="61">
        <v>1817</v>
      </c>
      <c r="M113" s="61">
        <v>4794</v>
      </c>
    </row>
    <row r="114" spans="1:13" ht="27.75" customHeight="1">
      <c r="A114" s="60" t="s">
        <v>246</v>
      </c>
      <c r="B114" s="61">
        <v>12082</v>
      </c>
      <c r="C114" s="61">
        <v>8520</v>
      </c>
      <c r="D114" s="61">
        <v>20602</v>
      </c>
      <c r="E114" s="61">
        <v>1459</v>
      </c>
      <c r="F114" s="61">
        <v>949</v>
      </c>
      <c r="G114" s="61">
        <v>2408</v>
      </c>
      <c r="H114" s="61">
        <v>255</v>
      </c>
      <c r="I114" s="61">
        <v>161</v>
      </c>
      <c r="J114" s="61">
        <v>416</v>
      </c>
      <c r="K114" s="61">
        <v>3328</v>
      </c>
      <c r="L114" s="61">
        <v>2055</v>
      </c>
      <c r="M114" s="61">
        <v>5383</v>
      </c>
    </row>
    <row r="115" spans="1:13" ht="27.75" customHeight="1">
      <c r="A115" s="60" t="s">
        <v>232</v>
      </c>
      <c r="B115" s="61">
        <v>9891</v>
      </c>
      <c r="C115" s="61">
        <v>9436</v>
      </c>
      <c r="D115" s="61">
        <v>19327</v>
      </c>
      <c r="E115" s="61">
        <v>1701</v>
      </c>
      <c r="F115" s="61">
        <v>1699</v>
      </c>
      <c r="G115" s="61">
        <v>3400</v>
      </c>
      <c r="H115" s="61">
        <v>1498</v>
      </c>
      <c r="I115" s="61">
        <v>1479</v>
      </c>
      <c r="J115" s="61">
        <v>2977</v>
      </c>
      <c r="K115" s="61">
        <v>3481</v>
      </c>
      <c r="L115" s="61">
        <v>3152</v>
      </c>
      <c r="M115" s="61">
        <v>6633</v>
      </c>
    </row>
    <row r="116" spans="1:13" ht="27.75" customHeight="1">
      <c r="A116" s="60" t="s">
        <v>240</v>
      </c>
      <c r="B116" s="61">
        <v>7891</v>
      </c>
      <c r="C116" s="61">
        <v>10449</v>
      </c>
      <c r="D116" s="61">
        <v>18340</v>
      </c>
      <c r="E116" s="61">
        <v>640</v>
      </c>
      <c r="F116" s="61">
        <v>847</v>
      </c>
      <c r="G116" s="61">
        <v>1487</v>
      </c>
      <c r="H116" s="61">
        <v>336</v>
      </c>
      <c r="I116" s="61">
        <v>477</v>
      </c>
      <c r="J116" s="61">
        <v>813</v>
      </c>
      <c r="K116" s="61">
        <v>1639</v>
      </c>
      <c r="L116" s="61">
        <v>2541</v>
      </c>
      <c r="M116" s="61">
        <v>4180</v>
      </c>
    </row>
    <row r="117" spans="1:13" ht="27.75" customHeight="1">
      <c r="A117" s="60" t="s">
        <v>242</v>
      </c>
      <c r="B117" s="61">
        <v>2900</v>
      </c>
      <c r="C117" s="61">
        <v>13139</v>
      </c>
      <c r="D117" s="61">
        <v>16039</v>
      </c>
      <c r="E117" s="61">
        <v>265</v>
      </c>
      <c r="F117" s="61">
        <v>892</v>
      </c>
      <c r="G117" s="61">
        <v>1157</v>
      </c>
      <c r="H117" s="61">
        <v>138</v>
      </c>
      <c r="I117" s="61">
        <v>265</v>
      </c>
      <c r="J117" s="61">
        <v>403</v>
      </c>
      <c r="K117" s="61">
        <v>420</v>
      </c>
      <c r="L117" s="61">
        <v>1603</v>
      </c>
      <c r="M117" s="61">
        <v>2023</v>
      </c>
    </row>
    <row r="118" spans="1:13" ht="30">
      <c r="A118" s="60" t="s">
        <v>247</v>
      </c>
      <c r="B118" s="61">
        <v>13030</v>
      </c>
      <c r="C118" s="61">
        <v>1898</v>
      </c>
      <c r="D118" s="61">
        <v>14928</v>
      </c>
      <c r="E118" s="61">
        <v>1165</v>
      </c>
      <c r="F118" s="61">
        <v>226</v>
      </c>
      <c r="G118" s="61">
        <v>1391</v>
      </c>
      <c r="H118" s="61">
        <v>209</v>
      </c>
      <c r="I118" s="61">
        <v>102</v>
      </c>
      <c r="J118" s="61">
        <v>311</v>
      </c>
      <c r="K118" s="61">
        <v>2067</v>
      </c>
      <c r="L118" s="61">
        <v>143</v>
      </c>
      <c r="M118" s="61">
        <v>2210</v>
      </c>
    </row>
    <row r="119" spans="1:13" ht="30">
      <c r="A119" s="60" t="s">
        <v>262</v>
      </c>
      <c r="B119" s="61">
        <v>7375</v>
      </c>
      <c r="C119" s="61">
        <v>5992</v>
      </c>
      <c r="D119" s="61">
        <v>13367</v>
      </c>
      <c r="E119" s="61">
        <v>528</v>
      </c>
      <c r="F119" s="61">
        <v>545</v>
      </c>
      <c r="G119" s="61">
        <v>1073</v>
      </c>
      <c r="H119" s="61">
        <v>156</v>
      </c>
      <c r="I119" s="61">
        <v>111</v>
      </c>
      <c r="J119" s="61">
        <v>267</v>
      </c>
      <c r="K119" s="61">
        <v>772</v>
      </c>
      <c r="L119" s="61">
        <v>652</v>
      </c>
      <c r="M119" s="61">
        <v>1424</v>
      </c>
    </row>
    <row r="120" spans="1:13" ht="30">
      <c r="A120" s="60" t="s">
        <v>243</v>
      </c>
      <c r="B120" s="61">
        <v>8323</v>
      </c>
      <c r="C120" s="61">
        <v>4983</v>
      </c>
      <c r="D120" s="61">
        <v>13306</v>
      </c>
      <c r="E120" s="61">
        <v>843</v>
      </c>
      <c r="F120" s="61">
        <v>360</v>
      </c>
      <c r="G120" s="61">
        <v>1203</v>
      </c>
      <c r="H120" s="61">
        <v>152</v>
      </c>
      <c r="I120" s="61">
        <v>83</v>
      </c>
      <c r="J120" s="61">
        <v>235</v>
      </c>
      <c r="K120" s="61">
        <v>1077</v>
      </c>
      <c r="L120" s="61">
        <v>367</v>
      </c>
      <c r="M120" s="61">
        <v>1444</v>
      </c>
    </row>
    <row r="121" spans="1:13" ht="30">
      <c r="A121" s="60" t="s">
        <v>249</v>
      </c>
      <c r="B121" s="61">
        <v>7081</v>
      </c>
      <c r="C121" s="61">
        <v>5369</v>
      </c>
      <c r="D121" s="61">
        <v>12450</v>
      </c>
      <c r="E121" s="61">
        <v>761</v>
      </c>
      <c r="F121" s="61">
        <v>677</v>
      </c>
      <c r="G121" s="61">
        <v>1438</v>
      </c>
      <c r="H121" s="61">
        <v>381</v>
      </c>
      <c r="I121" s="61">
        <v>291</v>
      </c>
      <c r="J121" s="61">
        <v>672</v>
      </c>
      <c r="K121" s="61">
        <v>2411</v>
      </c>
      <c r="L121" s="61">
        <v>1808</v>
      </c>
      <c r="M121" s="61">
        <v>4219</v>
      </c>
    </row>
    <row r="122" spans="1:13" ht="45">
      <c r="A122" s="60" t="s">
        <v>250</v>
      </c>
      <c r="B122" s="61">
        <v>10343</v>
      </c>
      <c r="C122" s="61">
        <v>1154</v>
      </c>
      <c r="D122" s="61">
        <v>11497</v>
      </c>
      <c r="E122" s="61">
        <v>1311</v>
      </c>
      <c r="F122" s="61">
        <v>229</v>
      </c>
      <c r="G122" s="61">
        <v>1540</v>
      </c>
      <c r="H122" s="61">
        <v>235</v>
      </c>
      <c r="I122" s="61">
        <v>40</v>
      </c>
      <c r="J122" s="61">
        <v>275</v>
      </c>
      <c r="K122" s="61">
        <v>2158</v>
      </c>
      <c r="L122" s="61">
        <v>142</v>
      </c>
      <c r="M122" s="61">
        <v>2300</v>
      </c>
    </row>
    <row r="123" spans="1:13" ht="30">
      <c r="A123" s="60" t="s">
        <v>245</v>
      </c>
      <c r="B123" s="61">
        <v>8847</v>
      </c>
      <c r="C123" s="61">
        <v>2558</v>
      </c>
      <c r="D123" s="61">
        <v>11405</v>
      </c>
      <c r="E123" s="61">
        <v>1259</v>
      </c>
      <c r="F123" s="61">
        <v>359</v>
      </c>
      <c r="G123" s="61">
        <v>1618</v>
      </c>
      <c r="H123" s="61">
        <v>395</v>
      </c>
      <c r="I123" s="61">
        <v>127</v>
      </c>
      <c r="J123" s="61">
        <v>522</v>
      </c>
      <c r="K123" s="61">
        <v>2299</v>
      </c>
      <c r="L123" s="61">
        <v>587</v>
      </c>
      <c r="M123" s="61">
        <v>2886</v>
      </c>
    </row>
    <row r="124" spans="1:13" ht="45">
      <c r="A124" s="60" t="s">
        <v>244</v>
      </c>
      <c r="B124" s="61">
        <v>7155</v>
      </c>
      <c r="C124" s="61">
        <v>3714</v>
      </c>
      <c r="D124" s="61">
        <v>10869</v>
      </c>
      <c r="E124" s="61">
        <v>811</v>
      </c>
      <c r="F124" s="61">
        <v>420</v>
      </c>
      <c r="G124" s="61">
        <v>1231</v>
      </c>
      <c r="H124" s="61">
        <v>543</v>
      </c>
      <c r="I124" s="61">
        <v>309</v>
      </c>
      <c r="J124" s="61">
        <v>852</v>
      </c>
      <c r="K124" s="61">
        <v>2522</v>
      </c>
      <c r="L124" s="61">
        <v>1119</v>
      </c>
      <c r="M124" s="61">
        <v>3641</v>
      </c>
    </row>
    <row r="125" spans="1:13">
      <c r="A125" s="60" t="s">
        <v>251</v>
      </c>
      <c r="B125" s="61">
        <v>2806</v>
      </c>
      <c r="C125" s="61">
        <v>6717</v>
      </c>
      <c r="D125" s="61">
        <v>9523</v>
      </c>
      <c r="E125" s="61">
        <v>369</v>
      </c>
      <c r="F125" s="61">
        <v>413</v>
      </c>
      <c r="G125" s="61">
        <v>782</v>
      </c>
      <c r="H125" s="61">
        <v>147</v>
      </c>
      <c r="I125" s="61">
        <v>185</v>
      </c>
      <c r="J125" s="61">
        <v>332</v>
      </c>
      <c r="K125" s="61">
        <v>760</v>
      </c>
      <c r="L125" s="61">
        <v>984</v>
      </c>
      <c r="M125" s="61">
        <v>1744</v>
      </c>
    </row>
    <row r="126" spans="1:13" ht="30">
      <c r="A126" s="60" t="s">
        <v>253</v>
      </c>
      <c r="B126" s="61">
        <v>3613</v>
      </c>
      <c r="C126" s="61">
        <v>2835</v>
      </c>
      <c r="D126" s="61">
        <v>6448</v>
      </c>
      <c r="E126" s="61">
        <v>29</v>
      </c>
      <c r="F126" s="61">
        <v>9</v>
      </c>
      <c r="G126" s="61">
        <v>38</v>
      </c>
      <c r="H126" s="61">
        <v>2</v>
      </c>
      <c r="I126" s="61">
        <v>1</v>
      </c>
      <c r="J126" s="61">
        <v>3</v>
      </c>
      <c r="K126" s="61">
        <v>882</v>
      </c>
      <c r="L126" s="61">
        <v>566</v>
      </c>
      <c r="M126" s="61">
        <v>1448</v>
      </c>
    </row>
    <row r="127" spans="1:13">
      <c r="A127" s="60" t="s">
        <v>255</v>
      </c>
      <c r="B127" s="61">
        <v>3023</v>
      </c>
      <c r="C127" s="61">
        <v>2825</v>
      </c>
      <c r="D127" s="61">
        <v>5848</v>
      </c>
      <c r="E127" s="61">
        <v>263</v>
      </c>
      <c r="F127" s="61">
        <v>212</v>
      </c>
      <c r="G127" s="61">
        <v>475</v>
      </c>
      <c r="H127" s="61">
        <v>22</v>
      </c>
      <c r="I127" s="61">
        <v>21</v>
      </c>
      <c r="J127" s="61">
        <v>43</v>
      </c>
      <c r="K127" s="61">
        <v>348</v>
      </c>
      <c r="L127" s="61">
        <v>209</v>
      </c>
      <c r="M127" s="61">
        <v>557</v>
      </c>
    </row>
    <row r="128" spans="1:13" ht="30">
      <c r="A128" s="60" t="s">
        <v>252</v>
      </c>
      <c r="B128" s="61">
        <v>3123</v>
      </c>
      <c r="C128" s="61">
        <v>2528</v>
      </c>
      <c r="D128" s="61">
        <v>5651</v>
      </c>
      <c r="E128" s="61">
        <v>576</v>
      </c>
      <c r="F128" s="61">
        <v>354</v>
      </c>
      <c r="G128" s="61">
        <v>930</v>
      </c>
      <c r="H128" s="61">
        <v>160</v>
      </c>
      <c r="I128" s="61">
        <v>107</v>
      </c>
      <c r="J128" s="61">
        <v>267</v>
      </c>
      <c r="K128" s="61">
        <v>897</v>
      </c>
      <c r="L128" s="61">
        <v>655</v>
      </c>
      <c r="M128" s="61">
        <v>1552</v>
      </c>
    </row>
    <row r="129" spans="1:13">
      <c r="A129" s="60" t="s">
        <v>256</v>
      </c>
      <c r="B129" s="61">
        <v>3127</v>
      </c>
      <c r="C129" s="61">
        <v>2162</v>
      </c>
      <c r="D129" s="61">
        <v>5289</v>
      </c>
      <c r="E129" s="61">
        <v>499</v>
      </c>
      <c r="F129" s="61">
        <v>283</v>
      </c>
      <c r="G129" s="61">
        <v>782</v>
      </c>
      <c r="H129" s="61">
        <v>873</v>
      </c>
      <c r="I129" s="61">
        <v>573</v>
      </c>
      <c r="J129" s="61">
        <v>1446</v>
      </c>
      <c r="K129" s="61">
        <v>757</v>
      </c>
      <c r="L129" s="61">
        <v>677</v>
      </c>
      <c r="M129" s="61">
        <v>1434</v>
      </c>
    </row>
    <row r="130" spans="1:13">
      <c r="A130" s="60" t="s">
        <v>248</v>
      </c>
      <c r="B130" s="61">
        <v>3118</v>
      </c>
      <c r="C130" s="61">
        <v>2004</v>
      </c>
      <c r="D130" s="61">
        <v>5122</v>
      </c>
      <c r="E130" s="61">
        <v>44</v>
      </c>
      <c r="F130" s="61">
        <v>45</v>
      </c>
      <c r="G130" s="61">
        <v>89</v>
      </c>
      <c r="H130" s="61">
        <v>91</v>
      </c>
      <c r="I130" s="61">
        <v>111</v>
      </c>
      <c r="J130" s="61">
        <v>202</v>
      </c>
      <c r="K130" s="61">
        <v>1551</v>
      </c>
      <c r="L130" s="61">
        <v>1148</v>
      </c>
      <c r="M130" s="61">
        <v>2699</v>
      </c>
    </row>
    <row r="131" spans="1:13" ht="30">
      <c r="A131" s="60" t="s">
        <v>258</v>
      </c>
      <c r="B131" s="61">
        <v>1837</v>
      </c>
      <c r="C131" s="61">
        <v>1815</v>
      </c>
      <c r="D131" s="61">
        <v>3652</v>
      </c>
      <c r="E131" s="61">
        <v>65</v>
      </c>
      <c r="F131" s="61">
        <v>92</v>
      </c>
      <c r="G131" s="61">
        <v>157</v>
      </c>
      <c r="H131" s="61">
        <v>23</v>
      </c>
      <c r="I131" s="61">
        <v>43</v>
      </c>
      <c r="J131" s="61">
        <v>66</v>
      </c>
      <c r="K131" s="61">
        <v>185</v>
      </c>
      <c r="L131" s="61">
        <v>335</v>
      </c>
      <c r="M131" s="61">
        <v>520</v>
      </c>
    </row>
    <row r="132" spans="1:13" ht="43.5" customHeight="1">
      <c r="A132" s="60" t="s">
        <v>257</v>
      </c>
      <c r="B132" s="61">
        <v>1057</v>
      </c>
      <c r="C132" s="61">
        <v>2582</v>
      </c>
      <c r="D132" s="61">
        <v>3639</v>
      </c>
      <c r="E132" s="61">
        <v>104</v>
      </c>
      <c r="F132" s="61">
        <v>166</v>
      </c>
      <c r="G132" s="61">
        <v>270</v>
      </c>
      <c r="H132" s="61">
        <v>30</v>
      </c>
      <c r="I132" s="61">
        <v>39</v>
      </c>
      <c r="J132" s="61">
        <v>69</v>
      </c>
      <c r="K132" s="61">
        <v>281</v>
      </c>
      <c r="L132" s="61">
        <v>1321</v>
      </c>
      <c r="M132" s="61">
        <v>1602</v>
      </c>
    </row>
    <row r="133" spans="1:13" ht="30">
      <c r="A133" s="60" t="s">
        <v>282</v>
      </c>
      <c r="B133" s="61">
        <v>1827</v>
      </c>
      <c r="C133" s="61">
        <v>1700</v>
      </c>
      <c r="D133" s="61">
        <v>3527</v>
      </c>
      <c r="E133" s="61">
        <v>278</v>
      </c>
      <c r="F133" s="61">
        <v>215</v>
      </c>
      <c r="G133" s="61">
        <v>493</v>
      </c>
      <c r="H133" s="61">
        <v>58</v>
      </c>
      <c r="I133" s="61">
        <v>35</v>
      </c>
      <c r="J133" s="61">
        <v>93</v>
      </c>
      <c r="K133" s="61">
        <v>631</v>
      </c>
      <c r="L133" s="61">
        <v>567</v>
      </c>
      <c r="M133" s="61">
        <v>1198</v>
      </c>
    </row>
    <row r="134" spans="1:13" ht="22.5" customHeight="1">
      <c r="A134" s="60" t="s">
        <v>261</v>
      </c>
      <c r="B134" s="61">
        <v>1484</v>
      </c>
      <c r="C134" s="61">
        <v>1793</v>
      </c>
      <c r="D134" s="61">
        <v>3277</v>
      </c>
      <c r="E134" s="61">
        <v>191</v>
      </c>
      <c r="F134" s="61">
        <v>197</v>
      </c>
      <c r="G134" s="61">
        <v>388</v>
      </c>
      <c r="H134" s="61">
        <v>160</v>
      </c>
      <c r="I134" s="61">
        <v>148</v>
      </c>
      <c r="J134" s="61">
        <v>308</v>
      </c>
      <c r="K134" s="61">
        <v>283</v>
      </c>
      <c r="L134" s="61">
        <v>331</v>
      </c>
      <c r="M134" s="61">
        <v>614</v>
      </c>
    </row>
    <row r="135" spans="1:13" ht="22.5" customHeight="1">
      <c r="A135" s="60" t="s">
        <v>264</v>
      </c>
      <c r="B135" s="61">
        <v>1676</v>
      </c>
      <c r="C135" s="61">
        <v>801</v>
      </c>
      <c r="D135" s="61">
        <v>2477</v>
      </c>
      <c r="E135" s="61">
        <v>293</v>
      </c>
      <c r="F135" s="61">
        <v>86</v>
      </c>
      <c r="G135" s="61">
        <v>379</v>
      </c>
      <c r="H135" s="61">
        <v>76</v>
      </c>
      <c r="I135" s="61">
        <v>11</v>
      </c>
      <c r="J135" s="61">
        <v>87</v>
      </c>
      <c r="K135" s="61">
        <v>304</v>
      </c>
      <c r="L135" s="61">
        <v>129</v>
      </c>
      <c r="M135" s="61">
        <v>433</v>
      </c>
    </row>
    <row r="136" spans="1:13" ht="22.5" customHeight="1">
      <c r="A136" s="60" t="s">
        <v>254</v>
      </c>
      <c r="B136" s="61">
        <v>1278</v>
      </c>
      <c r="C136" s="61">
        <v>1174</v>
      </c>
      <c r="D136" s="61">
        <v>2452</v>
      </c>
      <c r="E136" s="61">
        <v>447</v>
      </c>
      <c r="F136" s="61">
        <v>277</v>
      </c>
      <c r="G136" s="61">
        <v>724</v>
      </c>
      <c r="H136" s="61">
        <v>5</v>
      </c>
      <c r="I136" s="61">
        <v>2</v>
      </c>
      <c r="J136" s="61">
        <v>7</v>
      </c>
      <c r="K136" s="61">
        <v>156</v>
      </c>
      <c r="L136" s="61">
        <v>131</v>
      </c>
      <c r="M136" s="61">
        <v>287</v>
      </c>
    </row>
    <row r="137" spans="1:13" ht="30">
      <c r="A137" s="60" t="s">
        <v>267</v>
      </c>
      <c r="B137" s="61">
        <v>546</v>
      </c>
      <c r="C137" s="61">
        <v>1571</v>
      </c>
      <c r="D137" s="61">
        <v>2117</v>
      </c>
      <c r="E137" s="61">
        <v>48</v>
      </c>
      <c r="F137" s="61">
        <v>81</v>
      </c>
      <c r="G137" s="61">
        <v>129</v>
      </c>
      <c r="H137" s="61">
        <v>13</v>
      </c>
      <c r="I137" s="61">
        <v>31</v>
      </c>
      <c r="J137" s="61">
        <v>44</v>
      </c>
      <c r="K137" s="61">
        <v>151</v>
      </c>
      <c r="L137" s="61">
        <v>484</v>
      </c>
      <c r="M137" s="61">
        <v>635</v>
      </c>
    </row>
    <row r="138" spans="1:13" ht="30">
      <c r="A138" s="60" t="s">
        <v>273</v>
      </c>
      <c r="B138" s="61">
        <v>688</v>
      </c>
      <c r="C138" s="61">
        <v>1371</v>
      </c>
      <c r="D138" s="61">
        <v>2059</v>
      </c>
      <c r="E138" s="61">
        <v>119</v>
      </c>
      <c r="F138" s="61">
        <v>179</v>
      </c>
      <c r="G138" s="61">
        <v>298</v>
      </c>
      <c r="H138" s="61">
        <v>21</v>
      </c>
      <c r="I138" s="61">
        <v>47</v>
      </c>
      <c r="J138" s="61">
        <v>68</v>
      </c>
      <c r="K138" s="61">
        <v>146</v>
      </c>
      <c r="L138" s="61">
        <v>259</v>
      </c>
      <c r="M138" s="61">
        <v>405</v>
      </c>
    </row>
    <row r="139" spans="1:13" ht="30">
      <c r="A139" s="60" t="s">
        <v>260</v>
      </c>
      <c r="B139" s="61">
        <v>1401</v>
      </c>
      <c r="C139" s="61">
        <v>456</v>
      </c>
      <c r="D139" s="61">
        <v>1857</v>
      </c>
      <c r="E139" s="61">
        <v>157</v>
      </c>
      <c r="F139" s="61">
        <v>49</v>
      </c>
      <c r="G139" s="61">
        <v>206</v>
      </c>
      <c r="H139" s="61">
        <v>76</v>
      </c>
      <c r="I139" s="61">
        <v>62</v>
      </c>
      <c r="J139" s="61">
        <v>138</v>
      </c>
      <c r="K139" s="61">
        <v>211</v>
      </c>
      <c r="L139" s="61">
        <v>54</v>
      </c>
      <c r="M139" s="61">
        <v>265</v>
      </c>
    </row>
    <row r="140" spans="1:13" ht="30">
      <c r="A140" s="60" t="s">
        <v>266</v>
      </c>
      <c r="B140" s="61">
        <v>437</v>
      </c>
      <c r="C140" s="61">
        <v>1371</v>
      </c>
      <c r="D140" s="61">
        <v>1808</v>
      </c>
      <c r="E140" s="61">
        <v>93</v>
      </c>
      <c r="F140" s="61">
        <v>248</v>
      </c>
      <c r="G140" s="61">
        <v>341</v>
      </c>
      <c r="H140" s="61">
        <v>5</v>
      </c>
      <c r="I140" s="61">
        <v>6</v>
      </c>
      <c r="J140" s="61">
        <v>11</v>
      </c>
      <c r="K140" s="61">
        <v>274</v>
      </c>
      <c r="L140" s="61">
        <v>955</v>
      </c>
      <c r="M140" s="61">
        <v>1229</v>
      </c>
    </row>
    <row r="141" spans="1:13" ht="30">
      <c r="A141" s="60" t="s">
        <v>259</v>
      </c>
      <c r="B141" s="61">
        <v>1061</v>
      </c>
      <c r="C141" s="61">
        <v>740</v>
      </c>
      <c r="D141" s="61">
        <v>1801</v>
      </c>
      <c r="E141" s="61">
        <v>113</v>
      </c>
      <c r="F141" s="61">
        <v>67</v>
      </c>
      <c r="G141" s="61">
        <v>180</v>
      </c>
      <c r="H141" s="61">
        <v>100</v>
      </c>
      <c r="I141" s="61">
        <v>49</v>
      </c>
      <c r="J141" s="61">
        <v>149</v>
      </c>
      <c r="K141" s="61">
        <v>385</v>
      </c>
      <c r="L141" s="61">
        <v>258</v>
      </c>
      <c r="M141" s="61">
        <v>643</v>
      </c>
    </row>
    <row r="142" spans="1:13" ht="45">
      <c r="A142" s="60" t="s">
        <v>270</v>
      </c>
      <c r="B142" s="61">
        <v>1394</v>
      </c>
      <c r="C142" s="61">
        <v>333</v>
      </c>
      <c r="D142" s="61">
        <v>1727</v>
      </c>
      <c r="E142" s="61">
        <v>166</v>
      </c>
      <c r="F142" s="61">
        <v>50</v>
      </c>
      <c r="G142" s="61">
        <v>216</v>
      </c>
      <c r="H142" s="61">
        <v>41</v>
      </c>
      <c r="I142" s="61">
        <v>14</v>
      </c>
      <c r="J142" s="61">
        <v>55</v>
      </c>
      <c r="K142" s="61">
        <v>396</v>
      </c>
      <c r="L142" s="61">
        <v>48</v>
      </c>
      <c r="M142" s="61">
        <v>444</v>
      </c>
    </row>
    <row r="143" spans="1:13" ht="30">
      <c r="A143" s="60" t="s">
        <v>274</v>
      </c>
      <c r="B143" s="61">
        <v>534</v>
      </c>
      <c r="C143" s="61">
        <v>1125</v>
      </c>
      <c r="D143" s="61">
        <v>1659</v>
      </c>
      <c r="E143" s="61">
        <v>75</v>
      </c>
      <c r="F143" s="61">
        <v>147</v>
      </c>
      <c r="G143" s="61">
        <v>222</v>
      </c>
      <c r="H143" s="61">
        <v>9</v>
      </c>
      <c r="I143" s="61">
        <v>33</v>
      </c>
      <c r="J143" s="61">
        <v>42</v>
      </c>
      <c r="K143" s="61">
        <v>173</v>
      </c>
      <c r="L143" s="61">
        <v>326</v>
      </c>
      <c r="M143" s="61">
        <v>499</v>
      </c>
    </row>
    <row r="144" spans="1:13" ht="37.5" customHeight="1">
      <c r="A144" s="60" t="s">
        <v>263</v>
      </c>
      <c r="B144" s="61">
        <v>795</v>
      </c>
      <c r="C144" s="61">
        <v>612</v>
      </c>
      <c r="D144" s="61">
        <v>1407</v>
      </c>
      <c r="E144" s="61">
        <v>113</v>
      </c>
      <c r="F144" s="61">
        <v>72</v>
      </c>
      <c r="G144" s="61">
        <v>185</v>
      </c>
      <c r="H144" s="61">
        <v>14</v>
      </c>
      <c r="I144" s="61">
        <v>2</v>
      </c>
      <c r="J144" s="61">
        <v>16</v>
      </c>
      <c r="K144" s="61">
        <v>53</v>
      </c>
      <c r="L144" s="61">
        <v>27</v>
      </c>
      <c r="M144" s="61">
        <v>80</v>
      </c>
    </row>
    <row r="145" spans="1:13" ht="30">
      <c r="A145" s="60" t="s">
        <v>276</v>
      </c>
      <c r="B145" s="61">
        <v>798</v>
      </c>
      <c r="C145" s="61">
        <v>550</v>
      </c>
      <c r="D145" s="61">
        <v>1348</v>
      </c>
      <c r="E145" s="61">
        <v>16</v>
      </c>
      <c r="F145" s="61">
        <v>11</v>
      </c>
      <c r="G145" s="61">
        <v>27</v>
      </c>
      <c r="H145" s="61">
        <v>1</v>
      </c>
      <c r="I145" s="61">
        <v>4</v>
      </c>
      <c r="J145" s="61">
        <v>5</v>
      </c>
      <c r="K145" s="61">
        <v>7</v>
      </c>
      <c r="L145" s="61">
        <v>32</v>
      </c>
      <c r="M145" s="61">
        <v>39</v>
      </c>
    </row>
    <row r="146" spans="1:13" ht="45">
      <c r="A146" s="60" t="s">
        <v>268</v>
      </c>
      <c r="B146" s="61">
        <v>532</v>
      </c>
      <c r="C146" s="61">
        <v>800</v>
      </c>
      <c r="D146" s="61">
        <v>1332</v>
      </c>
      <c r="E146" s="61">
        <v>29</v>
      </c>
      <c r="F146" s="61">
        <v>59</v>
      </c>
      <c r="G146" s="61">
        <v>88</v>
      </c>
      <c r="H146" s="61">
        <v>5</v>
      </c>
      <c r="I146" s="61">
        <v>3</v>
      </c>
      <c r="J146" s="61">
        <v>8</v>
      </c>
      <c r="K146" s="61">
        <v>120</v>
      </c>
      <c r="L146" s="61">
        <v>235</v>
      </c>
      <c r="M146" s="61">
        <v>355</v>
      </c>
    </row>
    <row r="147" spans="1:13" ht="30">
      <c r="A147" s="60" t="s">
        <v>272</v>
      </c>
      <c r="B147" s="61">
        <v>774</v>
      </c>
      <c r="C147" s="61">
        <v>463</v>
      </c>
      <c r="D147" s="61">
        <v>1237</v>
      </c>
      <c r="E147" s="61">
        <v>74</v>
      </c>
      <c r="F147" s="61">
        <v>44</v>
      </c>
      <c r="G147" s="61">
        <v>118</v>
      </c>
      <c r="H147" s="61">
        <v>31</v>
      </c>
      <c r="I147" s="61">
        <v>18</v>
      </c>
      <c r="J147" s="61">
        <v>49</v>
      </c>
      <c r="K147" s="61">
        <v>137</v>
      </c>
      <c r="L147" s="61">
        <v>61</v>
      </c>
      <c r="M147" s="61">
        <v>198</v>
      </c>
    </row>
    <row r="148" spans="1:13" ht="30">
      <c r="A148" s="60" t="s">
        <v>290</v>
      </c>
      <c r="B148" s="61">
        <v>561</v>
      </c>
      <c r="C148" s="61">
        <v>649</v>
      </c>
      <c r="D148" s="61">
        <v>1210</v>
      </c>
      <c r="E148" s="61">
        <v>105</v>
      </c>
      <c r="F148" s="61">
        <v>83</v>
      </c>
      <c r="G148" s="61">
        <v>188</v>
      </c>
      <c r="H148" s="61">
        <v>21</v>
      </c>
      <c r="I148" s="61">
        <v>10</v>
      </c>
      <c r="J148" s="61">
        <v>31</v>
      </c>
      <c r="K148" s="61">
        <v>185</v>
      </c>
      <c r="L148" s="61">
        <v>175</v>
      </c>
      <c r="M148" s="61">
        <v>360</v>
      </c>
    </row>
    <row r="149" spans="1:13" ht="30">
      <c r="A149" s="60" t="s">
        <v>269</v>
      </c>
      <c r="B149" s="61">
        <v>559</v>
      </c>
      <c r="C149" s="61">
        <v>468</v>
      </c>
      <c r="D149" s="61">
        <v>1027</v>
      </c>
      <c r="E149" s="61">
        <v>29</v>
      </c>
      <c r="F149" s="61">
        <v>19</v>
      </c>
      <c r="G149" s="61">
        <v>48</v>
      </c>
      <c r="H149" s="61">
        <v>27</v>
      </c>
      <c r="I149" s="61">
        <v>29</v>
      </c>
      <c r="J149" s="61">
        <v>56</v>
      </c>
      <c r="K149" s="61">
        <v>115</v>
      </c>
      <c r="L149" s="61">
        <v>79</v>
      </c>
      <c r="M149" s="61">
        <v>194</v>
      </c>
    </row>
    <row r="150" spans="1:13" ht="30">
      <c r="A150" s="60" t="s">
        <v>280</v>
      </c>
      <c r="B150" s="61">
        <v>547</v>
      </c>
      <c r="C150" s="61">
        <v>351</v>
      </c>
      <c r="D150" s="61">
        <v>898</v>
      </c>
      <c r="E150" s="61">
        <v>40</v>
      </c>
      <c r="F150" s="61">
        <v>32</v>
      </c>
      <c r="G150" s="61">
        <v>72</v>
      </c>
      <c r="H150" s="61">
        <v>10</v>
      </c>
      <c r="I150" s="61">
        <v>4</v>
      </c>
      <c r="J150" s="61">
        <v>14</v>
      </c>
      <c r="K150" s="61">
        <v>78</v>
      </c>
      <c r="L150" s="61">
        <v>69</v>
      </c>
      <c r="M150" s="61">
        <v>147</v>
      </c>
    </row>
    <row r="151" spans="1:13" ht="25.5" customHeight="1">
      <c r="A151" s="60" t="s">
        <v>277</v>
      </c>
      <c r="B151" s="61">
        <v>471</v>
      </c>
      <c r="C151" s="61">
        <v>388</v>
      </c>
      <c r="D151" s="61">
        <v>859</v>
      </c>
      <c r="E151" s="61">
        <v>65</v>
      </c>
      <c r="F151" s="61">
        <v>25</v>
      </c>
      <c r="G151" s="61">
        <v>90</v>
      </c>
      <c r="H151" s="61">
        <v>34</v>
      </c>
      <c r="I151" s="61">
        <v>10</v>
      </c>
      <c r="J151" s="61">
        <v>44</v>
      </c>
      <c r="K151" s="61">
        <v>127</v>
      </c>
      <c r="L151" s="61">
        <v>76</v>
      </c>
      <c r="M151" s="61">
        <v>203</v>
      </c>
    </row>
    <row r="152" spans="1:13" ht="25.5" customHeight="1">
      <c r="A152" s="60" t="s">
        <v>271</v>
      </c>
      <c r="B152" s="61">
        <v>711</v>
      </c>
      <c r="C152" s="61">
        <v>143</v>
      </c>
      <c r="D152" s="61">
        <v>854</v>
      </c>
      <c r="E152" s="61">
        <v>162</v>
      </c>
      <c r="F152" s="61">
        <v>52</v>
      </c>
      <c r="G152" s="61">
        <v>214</v>
      </c>
      <c r="H152" s="61">
        <v>69</v>
      </c>
      <c r="I152" s="61">
        <v>8</v>
      </c>
      <c r="J152" s="61">
        <v>77</v>
      </c>
      <c r="K152" s="61">
        <v>367</v>
      </c>
      <c r="L152" s="61">
        <v>60</v>
      </c>
      <c r="M152" s="61">
        <v>427</v>
      </c>
    </row>
    <row r="153" spans="1:13" ht="30">
      <c r="A153" s="60" t="s">
        <v>283</v>
      </c>
      <c r="B153" s="61">
        <v>463</v>
      </c>
      <c r="C153" s="61">
        <v>387</v>
      </c>
      <c r="D153" s="61">
        <v>850</v>
      </c>
      <c r="E153" s="61">
        <v>43</v>
      </c>
      <c r="F153" s="61">
        <v>35</v>
      </c>
      <c r="G153" s="61">
        <v>78</v>
      </c>
      <c r="H153" s="61">
        <v>14</v>
      </c>
      <c r="I153" s="61">
        <v>10</v>
      </c>
      <c r="J153" s="61">
        <v>24</v>
      </c>
      <c r="K153" s="61">
        <v>55</v>
      </c>
      <c r="L153" s="61">
        <v>79</v>
      </c>
      <c r="M153" s="61">
        <v>134</v>
      </c>
    </row>
    <row r="154" spans="1:13" ht="30">
      <c r="A154" s="60" t="s">
        <v>278</v>
      </c>
      <c r="B154" s="61">
        <v>531</v>
      </c>
      <c r="C154" s="61">
        <v>146</v>
      </c>
      <c r="D154" s="61">
        <v>677</v>
      </c>
      <c r="E154" s="61">
        <v>84</v>
      </c>
      <c r="F154" s="61">
        <v>21</v>
      </c>
      <c r="G154" s="61">
        <v>105</v>
      </c>
      <c r="H154" s="61">
        <v>24</v>
      </c>
      <c r="I154" s="61">
        <v>11</v>
      </c>
      <c r="J154" s="61">
        <v>35</v>
      </c>
      <c r="K154" s="61">
        <v>32</v>
      </c>
      <c r="L154" s="61">
        <v>17</v>
      </c>
      <c r="M154" s="61">
        <v>49</v>
      </c>
    </row>
    <row r="155" spans="1:13" ht="30">
      <c r="A155" s="60" t="s">
        <v>275</v>
      </c>
      <c r="B155" s="61">
        <v>372</v>
      </c>
      <c r="C155" s="61">
        <v>281</v>
      </c>
      <c r="D155" s="61">
        <v>653</v>
      </c>
      <c r="E155" s="61">
        <v>36</v>
      </c>
      <c r="F155" s="61">
        <v>56</v>
      </c>
      <c r="G155" s="61">
        <v>92</v>
      </c>
      <c r="H155" s="61">
        <v>36</v>
      </c>
      <c r="I155" s="61">
        <v>48</v>
      </c>
      <c r="J155" s="61">
        <v>84</v>
      </c>
      <c r="K155" s="61">
        <v>66</v>
      </c>
      <c r="L155" s="61">
        <v>82</v>
      </c>
      <c r="M155" s="61">
        <v>148</v>
      </c>
    </row>
    <row r="156" spans="1:13" ht="30">
      <c r="A156" s="60" t="s">
        <v>281</v>
      </c>
      <c r="B156" s="61">
        <v>553</v>
      </c>
      <c r="C156" s="61">
        <v>99</v>
      </c>
      <c r="D156" s="61">
        <v>652</v>
      </c>
      <c r="E156" s="61">
        <v>106</v>
      </c>
      <c r="F156" s="61">
        <v>14</v>
      </c>
      <c r="G156" s="61">
        <v>120</v>
      </c>
      <c r="H156" s="61">
        <v>29</v>
      </c>
      <c r="I156" s="61">
        <v>3</v>
      </c>
      <c r="J156" s="61">
        <v>32</v>
      </c>
      <c r="K156" s="61">
        <v>56</v>
      </c>
      <c r="L156" s="61">
        <v>36</v>
      </c>
      <c r="M156" s="61">
        <v>92</v>
      </c>
    </row>
    <row r="157" spans="1:13" ht="30">
      <c r="A157" s="60" t="s">
        <v>279</v>
      </c>
      <c r="B157" s="61">
        <v>274</v>
      </c>
      <c r="C157" s="61">
        <v>281</v>
      </c>
      <c r="D157" s="61">
        <v>555</v>
      </c>
      <c r="E157" s="61">
        <v>42</v>
      </c>
      <c r="F157" s="61">
        <v>53</v>
      </c>
      <c r="G157" s="61">
        <v>95</v>
      </c>
      <c r="H157" s="61">
        <v>24</v>
      </c>
      <c r="I157" s="61">
        <v>28</v>
      </c>
      <c r="J157" s="61">
        <v>52</v>
      </c>
      <c r="K157" s="61">
        <v>54</v>
      </c>
      <c r="L157" s="61">
        <v>47</v>
      </c>
      <c r="M157" s="61">
        <v>101</v>
      </c>
    </row>
    <row r="158" spans="1:13">
      <c r="A158" s="60" t="s">
        <v>286</v>
      </c>
      <c r="B158" s="61">
        <v>323</v>
      </c>
      <c r="C158" s="61">
        <v>189</v>
      </c>
      <c r="D158" s="61">
        <v>512</v>
      </c>
      <c r="E158" s="61">
        <v>39</v>
      </c>
      <c r="F158" s="61">
        <v>29</v>
      </c>
      <c r="G158" s="61">
        <v>68</v>
      </c>
      <c r="H158" s="61">
        <v>3</v>
      </c>
      <c r="I158" s="61">
        <v>3</v>
      </c>
      <c r="J158" s="61">
        <v>6</v>
      </c>
      <c r="K158" s="61">
        <v>50</v>
      </c>
      <c r="L158" s="61">
        <v>50</v>
      </c>
      <c r="M158" s="61">
        <v>100</v>
      </c>
    </row>
    <row r="159" spans="1:13" ht="30">
      <c r="A159" s="60" t="s">
        <v>265</v>
      </c>
      <c r="B159" s="61">
        <v>230</v>
      </c>
      <c r="C159" s="61">
        <v>234</v>
      </c>
      <c r="D159" s="61">
        <v>464</v>
      </c>
      <c r="E159" s="61">
        <v>21</v>
      </c>
      <c r="F159" s="61">
        <v>50</v>
      </c>
      <c r="G159" s="61">
        <v>71</v>
      </c>
      <c r="H159" s="61">
        <v>13</v>
      </c>
      <c r="I159" s="61">
        <v>15</v>
      </c>
      <c r="J159" s="61">
        <v>28</v>
      </c>
      <c r="K159" s="61">
        <v>74</v>
      </c>
      <c r="L159" s="61">
        <v>85</v>
      </c>
      <c r="M159" s="61">
        <v>159</v>
      </c>
    </row>
    <row r="160" spans="1:13" ht="30">
      <c r="A160" s="60" t="s">
        <v>288</v>
      </c>
      <c r="B160" s="61">
        <v>315</v>
      </c>
      <c r="C160" s="61">
        <v>97</v>
      </c>
      <c r="D160" s="61">
        <v>412</v>
      </c>
      <c r="E160" s="61">
        <v>55</v>
      </c>
      <c r="F160" s="61">
        <v>0</v>
      </c>
      <c r="G160" s="61">
        <v>55</v>
      </c>
      <c r="H160" s="61">
        <v>1</v>
      </c>
      <c r="I160" s="61">
        <v>0</v>
      </c>
      <c r="J160" s="61">
        <v>1</v>
      </c>
      <c r="K160" s="61">
        <v>77</v>
      </c>
      <c r="L160" s="61">
        <v>0</v>
      </c>
      <c r="M160" s="61">
        <v>77</v>
      </c>
    </row>
    <row r="161" spans="1:13" ht="24.75" customHeight="1">
      <c r="A161" s="60" t="s">
        <v>284</v>
      </c>
      <c r="B161" s="61">
        <v>73</v>
      </c>
      <c r="C161" s="61">
        <v>320</v>
      </c>
      <c r="D161" s="61">
        <v>393</v>
      </c>
      <c r="E161" s="61">
        <v>16</v>
      </c>
      <c r="F161" s="61">
        <v>20</v>
      </c>
      <c r="G161" s="61">
        <v>36</v>
      </c>
      <c r="H161" s="61">
        <v>1</v>
      </c>
      <c r="I161" s="61">
        <v>14</v>
      </c>
      <c r="J161" s="61">
        <v>15</v>
      </c>
      <c r="K161" s="61">
        <v>21</v>
      </c>
      <c r="L161" s="61">
        <v>107</v>
      </c>
      <c r="M161" s="61">
        <v>128</v>
      </c>
    </row>
    <row r="162" spans="1:13" ht="21.75" customHeight="1">
      <c r="A162" s="60" t="s">
        <v>285</v>
      </c>
      <c r="B162" s="61">
        <v>196</v>
      </c>
      <c r="C162" s="61">
        <v>178</v>
      </c>
      <c r="D162" s="61">
        <v>374</v>
      </c>
      <c r="E162" s="61">
        <v>19</v>
      </c>
      <c r="F162" s="61">
        <v>26</v>
      </c>
      <c r="G162" s="61">
        <v>45</v>
      </c>
      <c r="H162" s="61">
        <v>9</v>
      </c>
      <c r="I162" s="61">
        <v>2</v>
      </c>
      <c r="J162" s="61">
        <v>11</v>
      </c>
      <c r="K162" s="61">
        <v>69</v>
      </c>
      <c r="L162" s="61">
        <v>113</v>
      </c>
      <c r="M162" s="61">
        <v>182</v>
      </c>
    </row>
    <row r="163" spans="1:13" ht="30">
      <c r="A163" s="60" t="s">
        <v>291</v>
      </c>
      <c r="B163" s="61">
        <v>209</v>
      </c>
      <c r="C163" s="61">
        <v>67</v>
      </c>
      <c r="D163" s="61">
        <v>276</v>
      </c>
      <c r="E163" s="61">
        <v>0</v>
      </c>
      <c r="F163" s="61"/>
      <c r="G163" s="61"/>
      <c r="H163" s="61">
        <v>0</v>
      </c>
      <c r="I163" s="61"/>
      <c r="J163" s="61"/>
      <c r="K163" s="61">
        <v>0</v>
      </c>
      <c r="L163" s="61"/>
      <c r="M163" s="61"/>
    </row>
    <row r="164" spans="1:13" ht="27" customHeight="1">
      <c r="A164" s="60" t="s">
        <v>287</v>
      </c>
      <c r="B164" s="61">
        <v>96</v>
      </c>
      <c r="C164" s="61">
        <v>27</v>
      </c>
      <c r="D164" s="61">
        <v>123</v>
      </c>
      <c r="E164" s="61">
        <v>7</v>
      </c>
      <c r="F164" s="61">
        <v>0</v>
      </c>
      <c r="G164" s="61">
        <v>7</v>
      </c>
      <c r="H164" s="61">
        <v>0</v>
      </c>
      <c r="I164" s="61">
        <v>0</v>
      </c>
      <c r="J164" s="61">
        <v>0</v>
      </c>
      <c r="K164" s="61">
        <v>12</v>
      </c>
      <c r="L164" s="61">
        <v>3</v>
      </c>
      <c r="M164" s="61">
        <v>15</v>
      </c>
    </row>
    <row r="165" spans="1:13" ht="30">
      <c r="A165" s="60" t="s">
        <v>289</v>
      </c>
      <c r="B165" s="61">
        <v>35</v>
      </c>
      <c r="C165" s="61">
        <v>72</v>
      </c>
      <c r="D165" s="61">
        <v>107</v>
      </c>
      <c r="E165" s="61">
        <v>10</v>
      </c>
      <c r="F165" s="61">
        <v>9</v>
      </c>
      <c r="G165" s="61">
        <v>19</v>
      </c>
      <c r="H165" s="61">
        <v>0</v>
      </c>
      <c r="I165" s="61">
        <v>0</v>
      </c>
      <c r="J165" s="61">
        <v>0</v>
      </c>
      <c r="K165" s="61">
        <v>8</v>
      </c>
      <c r="L165" s="61">
        <v>15</v>
      </c>
      <c r="M165" s="61">
        <v>23</v>
      </c>
    </row>
    <row r="166" spans="1:13" ht="30">
      <c r="A166" s="60" t="s">
        <v>586</v>
      </c>
      <c r="B166" s="61">
        <v>65</v>
      </c>
      <c r="C166" s="61">
        <v>0</v>
      </c>
      <c r="D166" s="61">
        <v>65</v>
      </c>
      <c r="E166" s="61">
        <v>0</v>
      </c>
      <c r="F166" s="61">
        <v>0</v>
      </c>
      <c r="G166" s="61">
        <v>0</v>
      </c>
      <c r="H166" s="61">
        <v>0</v>
      </c>
      <c r="I166" s="61">
        <v>0</v>
      </c>
      <c r="J166" s="61">
        <v>0</v>
      </c>
      <c r="K166" s="61">
        <v>0</v>
      </c>
      <c r="L166" s="61">
        <v>0</v>
      </c>
      <c r="M166" s="61">
        <v>0</v>
      </c>
    </row>
    <row r="167" spans="1:13" ht="30">
      <c r="A167" s="60" t="s">
        <v>292</v>
      </c>
      <c r="B167" s="61">
        <v>8</v>
      </c>
      <c r="C167" s="61">
        <v>36</v>
      </c>
      <c r="D167" s="61">
        <v>44</v>
      </c>
      <c r="E167" s="61">
        <v>2</v>
      </c>
      <c r="F167" s="61">
        <v>11</v>
      </c>
      <c r="G167" s="61">
        <v>13</v>
      </c>
      <c r="H167" s="61">
        <v>1</v>
      </c>
      <c r="I167" s="61">
        <v>8</v>
      </c>
      <c r="J167" s="61">
        <v>9</v>
      </c>
      <c r="K167" s="61">
        <v>1</v>
      </c>
      <c r="L167" s="61">
        <v>9</v>
      </c>
      <c r="M167" s="61">
        <v>10</v>
      </c>
    </row>
    <row r="168" spans="1:13" ht="30">
      <c r="A168" s="60" t="s">
        <v>293</v>
      </c>
      <c r="B168" s="61">
        <v>18</v>
      </c>
      <c r="C168" s="61">
        <v>19</v>
      </c>
      <c r="D168" s="61">
        <v>37</v>
      </c>
      <c r="E168" s="61">
        <v>0</v>
      </c>
      <c r="F168" s="61">
        <v>0</v>
      </c>
      <c r="G168" s="61">
        <v>0</v>
      </c>
      <c r="H168" s="61">
        <v>0</v>
      </c>
      <c r="I168" s="61">
        <v>0</v>
      </c>
      <c r="J168" s="61">
        <v>0</v>
      </c>
      <c r="K168" s="61">
        <v>0</v>
      </c>
      <c r="L168" s="61">
        <v>0</v>
      </c>
      <c r="M168" s="61">
        <v>0</v>
      </c>
    </row>
    <row r="169" spans="1:13" ht="32.25" customHeight="1">
      <c r="A169" s="60" t="s">
        <v>294</v>
      </c>
      <c r="B169" s="61">
        <v>30415</v>
      </c>
      <c r="C169" s="61">
        <v>19047</v>
      </c>
      <c r="D169" s="61">
        <v>49462</v>
      </c>
      <c r="E169" s="61">
        <v>4076</v>
      </c>
      <c r="F169" s="61">
        <v>2323</v>
      </c>
      <c r="G169" s="61">
        <v>6399</v>
      </c>
      <c r="H169" s="61">
        <v>856</v>
      </c>
      <c r="I169" s="61">
        <v>611</v>
      </c>
      <c r="J169" s="61">
        <v>1467</v>
      </c>
      <c r="K169" s="61">
        <v>6742</v>
      </c>
      <c r="L169" s="61">
        <v>3425</v>
      </c>
      <c r="M169" s="61">
        <v>10167</v>
      </c>
    </row>
    <row r="170" spans="1:13" ht="45">
      <c r="A170" s="60" t="s">
        <v>295</v>
      </c>
      <c r="B170" s="61">
        <v>20268</v>
      </c>
      <c r="C170" s="61">
        <v>5703</v>
      </c>
      <c r="D170" s="61">
        <v>25971</v>
      </c>
      <c r="E170" s="61">
        <v>2855</v>
      </c>
      <c r="F170" s="61">
        <v>563</v>
      </c>
      <c r="G170" s="61">
        <v>3418</v>
      </c>
      <c r="H170" s="61">
        <v>918</v>
      </c>
      <c r="I170" s="61">
        <v>225</v>
      </c>
      <c r="J170" s="61">
        <v>1143</v>
      </c>
      <c r="K170" s="61">
        <v>4722</v>
      </c>
      <c r="L170" s="61">
        <v>1187</v>
      </c>
      <c r="M170" s="61">
        <v>5909</v>
      </c>
    </row>
    <row r="171" spans="1:13" ht="39" customHeight="1">
      <c r="A171" s="60" t="s">
        <v>296</v>
      </c>
      <c r="B171" s="61">
        <v>11893</v>
      </c>
      <c r="C171" s="61">
        <v>8442</v>
      </c>
      <c r="D171" s="61">
        <v>20335</v>
      </c>
      <c r="E171" s="61">
        <v>992</v>
      </c>
      <c r="F171" s="61">
        <v>620</v>
      </c>
      <c r="G171" s="61">
        <v>1612</v>
      </c>
      <c r="H171" s="61">
        <v>432</v>
      </c>
      <c r="I171" s="61">
        <v>325</v>
      </c>
      <c r="J171" s="61">
        <v>757</v>
      </c>
      <c r="K171" s="61">
        <v>2142</v>
      </c>
      <c r="L171" s="61">
        <v>1789</v>
      </c>
      <c r="M171" s="61">
        <v>3931</v>
      </c>
    </row>
    <row r="172" spans="1:13" ht="38.25" customHeight="1">
      <c r="A172" s="60" t="s">
        <v>300</v>
      </c>
      <c r="B172" s="61">
        <v>3883</v>
      </c>
      <c r="C172" s="61">
        <v>4680</v>
      </c>
      <c r="D172" s="61">
        <v>8563</v>
      </c>
      <c r="E172" s="61">
        <v>592</v>
      </c>
      <c r="F172" s="61">
        <v>576</v>
      </c>
      <c r="G172" s="61">
        <v>1168</v>
      </c>
      <c r="H172" s="61">
        <v>378</v>
      </c>
      <c r="I172" s="61">
        <v>277</v>
      </c>
      <c r="J172" s="61">
        <v>655</v>
      </c>
      <c r="K172" s="61">
        <v>894</v>
      </c>
      <c r="L172" s="61">
        <v>1085</v>
      </c>
      <c r="M172" s="61">
        <v>1979</v>
      </c>
    </row>
    <row r="173" spans="1:13" ht="50.25" customHeight="1">
      <c r="A173" s="60" t="s">
        <v>299</v>
      </c>
      <c r="B173" s="61">
        <v>4713</v>
      </c>
      <c r="C173" s="61">
        <v>3640</v>
      </c>
      <c r="D173" s="61">
        <v>8353</v>
      </c>
      <c r="E173" s="61">
        <v>284</v>
      </c>
      <c r="F173" s="61">
        <v>260</v>
      </c>
      <c r="G173" s="61">
        <v>544</v>
      </c>
      <c r="H173" s="61">
        <v>94</v>
      </c>
      <c r="I173" s="61">
        <v>80</v>
      </c>
      <c r="J173" s="61">
        <v>174</v>
      </c>
      <c r="K173" s="61">
        <v>630</v>
      </c>
      <c r="L173" s="61">
        <v>446</v>
      </c>
      <c r="M173" s="61">
        <v>1076</v>
      </c>
    </row>
    <row r="174" spans="1:13" ht="52.5" customHeight="1">
      <c r="A174" s="60" t="s">
        <v>297</v>
      </c>
      <c r="B174" s="61">
        <v>4689</v>
      </c>
      <c r="C174" s="61">
        <v>2890</v>
      </c>
      <c r="D174" s="61">
        <v>7579</v>
      </c>
      <c r="E174" s="61">
        <v>636</v>
      </c>
      <c r="F174" s="61">
        <v>404</v>
      </c>
      <c r="G174" s="61">
        <v>1040</v>
      </c>
      <c r="H174" s="61">
        <v>175</v>
      </c>
      <c r="I174" s="61">
        <v>98</v>
      </c>
      <c r="J174" s="61">
        <v>273</v>
      </c>
      <c r="K174" s="61">
        <v>892</v>
      </c>
      <c r="L174" s="61">
        <v>457</v>
      </c>
      <c r="M174" s="61">
        <v>1349</v>
      </c>
    </row>
    <row r="175" spans="1:13" ht="36.75" customHeight="1">
      <c r="A175" s="60" t="s">
        <v>302</v>
      </c>
      <c r="B175" s="61">
        <v>2546</v>
      </c>
      <c r="C175" s="61">
        <v>2511</v>
      </c>
      <c r="D175" s="61">
        <v>5057</v>
      </c>
      <c r="E175" s="61">
        <v>277</v>
      </c>
      <c r="F175" s="61">
        <v>180</v>
      </c>
      <c r="G175" s="61">
        <v>457</v>
      </c>
      <c r="H175" s="61">
        <v>420</v>
      </c>
      <c r="I175" s="61">
        <v>701</v>
      </c>
      <c r="J175" s="61">
        <v>1121</v>
      </c>
      <c r="K175" s="61">
        <v>426</v>
      </c>
      <c r="L175" s="61">
        <v>413</v>
      </c>
      <c r="M175" s="61">
        <v>839</v>
      </c>
    </row>
    <row r="176" spans="1:13" ht="38.25" customHeight="1">
      <c r="A176" s="60" t="s">
        <v>301</v>
      </c>
      <c r="B176" s="61">
        <v>2471</v>
      </c>
      <c r="C176" s="61">
        <v>2253</v>
      </c>
      <c r="D176" s="61">
        <v>4724</v>
      </c>
      <c r="E176" s="61">
        <v>338</v>
      </c>
      <c r="F176" s="61">
        <v>164</v>
      </c>
      <c r="G176" s="61">
        <v>502</v>
      </c>
      <c r="H176" s="61">
        <v>163</v>
      </c>
      <c r="I176" s="61">
        <v>125</v>
      </c>
      <c r="J176" s="61">
        <v>288</v>
      </c>
      <c r="K176" s="61">
        <v>674</v>
      </c>
      <c r="L176" s="61">
        <v>432</v>
      </c>
      <c r="M176" s="61">
        <v>1106</v>
      </c>
    </row>
    <row r="177" spans="1:13" ht="42.75" customHeight="1">
      <c r="A177" s="60" t="s">
        <v>303</v>
      </c>
      <c r="B177" s="61">
        <v>1588</v>
      </c>
      <c r="C177" s="61">
        <v>1244</v>
      </c>
      <c r="D177" s="61">
        <v>2832</v>
      </c>
      <c r="E177" s="61">
        <v>75</v>
      </c>
      <c r="F177" s="61">
        <v>42</v>
      </c>
      <c r="G177" s="61">
        <v>117</v>
      </c>
      <c r="H177" s="61">
        <v>10</v>
      </c>
      <c r="I177" s="61">
        <v>12</v>
      </c>
      <c r="J177" s="61">
        <v>22</v>
      </c>
      <c r="K177" s="61">
        <v>158</v>
      </c>
      <c r="L177" s="61">
        <v>88</v>
      </c>
      <c r="M177" s="61">
        <v>246</v>
      </c>
    </row>
    <row r="178" spans="1:13" ht="40.5" customHeight="1">
      <c r="A178" s="60" t="s">
        <v>298</v>
      </c>
      <c r="B178" s="61">
        <v>1479</v>
      </c>
      <c r="C178" s="61">
        <v>775</v>
      </c>
      <c r="D178" s="61">
        <v>2254</v>
      </c>
      <c r="E178" s="61">
        <v>223</v>
      </c>
      <c r="F178" s="61">
        <v>107</v>
      </c>
      <c r="G178" s="61">
        <v>330</v>
      </c>
      <c r="H178" s="61">
        <v>88</v>
      </c>
      <c r="I178" s="61">
        <v>23</v>
      </c>
      <c r="J178" s="61">
        <v>111</v>
      </c>
      <c r="K178" s="61">
        <v>387</v>
      </c>
      <c r="L178" s="61">
        <v>215</v>
      </c>
      <c r="M178" s="61">
        <v>602</v>
      </c>
    </row>
    <row r="179" spans="1:13" ht="49.5" customHeight="1">
      <c r="A179" s="60" t="s">
        <v>304</v>
      </c>
      <c r="B179" s="61">
        <v>723</v>
      </c>
      <c r="C179" s="61">
        <v>1519</v>
      </c>
      <c r="D179" s="61">
        <v>2242</v>
      </c>
      <c r="E179" s="61">
        <v>148</v>
      </c>
      <c r="F179" s="61">
        <v>208</v>
      </c>
      <c r="G179" s="61">
        <v>356</v>
      </c>
      <c r="H179" s="61">
        <v>88</v>
      </c>
      <c r="I179" s="61">
        <v>115</v>
      </c>
      <c r="J179" s="61">
        <v>203</v>
      </c>
      <c r="K179" s="61">
        <v>258</v>
      </c>
      <c r="L179" s="61">
        <v>575</v>
      </c>
      <c r="M179" s="61">
        <v>833</v>
      </c>
    </row>
    <row r="180" spans="1:13" ht="45">
      <c r="A180" s="60" t="s">
        <v>305</v>
      </c>
      <c r="B180" s="61">
        <v>1169</v>
      </c>
      <c r="C180" s="61">
        <v>812</v>
      </c>
      <c r="D180" s="61">
        <v>1981</v>
      </c>
      <c r="E180" s="61">
        <v>86</v>
      </c>
      <c r="F180" s="61">
        <v>83</v>
      </c>
      <c r="G180" s="61">
        <v>169</v>
      </c>
      <c r="H180" s="61">
        <v>13</v>
      </c>
      <c r="I180" s="61">
        <v>17</v>
      </c>
      <c r="J180" s="61">
        <v>30</v>
      </c>
      <c r="K180" s="61">
        <v>394</v>
      </c>
      <c r="L180" s="61">
        <v>230</v>
      </c>
      <c r="M180" s="61">
        <v>624</v>
      </c>
    </row>
    <row r="181" spans="1:13" ht="51.75" customHeight="1">
      <c r="A181" s="60" t="s">
        <v>306</v>
      </c>
      <c r="B181" s="61">
        <v>631</v>
      </c>
      <c r="C181" s="61">
        <v>449</v>
      </c>
      <c r="D181" s="61">
        <v>1080</v>
      </c>
      <c r="E181" s="61">
        <v>95</v>
      </c>
      <c r="F181" s="61">
        <v>51</v>
      </c>
      <c r="G181" s="61">
        <v>146</v>
      </c>
      <c r="H181" s="61">
        <v>14</v>
      </c>
      <c r="I181" s="61">
        <v>20</v>
      </c>
      <c r="J181" s="61">
        <v>34</v>
      </c>
      <c r="K181" s="61">
        <v>172</v>
      </c>
      <c r="L181" s="61">
        <v>76</v>
      </c>
      <c r="M181" s="61">
        <v>248</v>
      </c>
    </row>
    <row r="182" spans="1:13" ht="36.75" customHeight="1">
      <c r="A182" s="60" t="s">
        <v>308</v>
      </c>
      <c r="B182" s="61">
        <v>114</v>
      </c>
      <c r="C182" s="61">
        <v>403</v>
      </c>
      <c r="D182" s="61">
        <v>517</v>
      </c>
      <c r="E182" s="61">
        <v>27</v>
      </c>
      <c r="F182" s="61">
        <v>76</v>
      </c>
      <c r="G182" s="61">
        <v>103</v>
      </c>
      <c r="H182" s="61">
        <v>3</v>
      </c>
      <c r="I182" s="61">
        <v>18</v>
      </c>
      <c r="J182" s="61">
        <v>21</v>
      </c>
      <c r="K182" s="61">
        <v>46</v>
      </c>
      <c r="L182" s="61">
        <v>137</v>
      </c>
      <c r="M182" s="61">
        <v>183</v>
      </c>
    </row>
    <row r="183" spans="1:13" ht="30.75" customHeight="1">
      <c r="A183" s="60" t="s">
        <v>309</v>
      </c>
      <c r="B183" s="61">
        <v>172</v>
      </c>
      <c r="C183" s="61">
        <v>297</v>
      </c>
      <c r="D183" s="61">
        <v>469</v>
      </c>
      <c r="E183" s="61">
        <v>29</v>
      </c>
      <c r="F183" s="61">
        <v>14</v>
      </c>
      <c r="G183" s="61">
        <v>43</v>
      </c>
      <c r="H183" s="61">
        <v>25</v>
      </c>
      <c r="I183" s="61">
        <v>11</v>
      </c>
      <c r="J183" s="61">
        <v>36</v>
      </c>
      <c r="K183" s="61">
        <v>39</v>
      </c>
      <c r="L183" s="61">
        <v>21</v>
      </c>
      <c r="M183" s="61">
        <v>60</v>
      </c>
    </row>
    <row r="184" spans="1:13" ht="45">
      <c r="A184" s="60" t="s">
        <v>307</v>
      </c>
      <c r="B184" s="241">
        <v>147</v>
      </c>
      <c r="C184" s="241">
        <v>304</v>
      </c>
      <c r="D184" s="241">
        <v>451</v>
      </c>
      <c r="E184" s="241">
        <v>23</v>
      </c>
      <c r="F184" s="241">
        <v>35</v>
      </c>
      <c r="G184" s="241">
        <v>58</v>
      </c>
      <c r="H184" s="241">
        <v>0</v>
      </c>
      <c r="I184" s="241">
        <v>1</v>
      </c>
      <c r="J184" s="241">
        <v>1</v>
      </c>
      <c r="K184" s="241">
        <v>21</v>
      </c>
      <c r="L184" s="241">
        <v>31</v>
      </c>
      <c r="M184" s="241">
        <v>52</v>
      </c>
    </row>
  </sheetData>
  <mergeCells count="7">
    <mergeCell ref="B1:G1"/>
    <mergeCell ref="H1:M1"/>
    <mergeCell ref="A2:A3"/>
    <mergeCell ref="B2:D2"/>
    <mergeCell ref="E2:G2"/>
    <mergeCell ref="H2:J2"/>
    <mergeCell ref="K2:M2"/>
  </mergeCells>
  <pageMargins left="0.78740157480314998" right="0.23622047244094499" top="0.27" bottom="0.33" header="0.2" footer="0.08"/>
  <pageSetup paperSize="9" scale="85" firstPageNumber="28" pageOrder="overThenDown" orientation="portrait" useFirstPageNumber="1" horizontalDpi="4294967294" verticalDpi="4294967294" r:id="rId1"/>
  <headerFooter>
    <oddFooter>&amp;L&amp;"Arial,Italic"&amp;9AISHE 2014-15&amp;CT-&amp;P</oddFooter>
  </headerFooter>
  <colBreaks count="1" manualBreakCount="1">
    <brk id="7" max="18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1:M75"/>
  <sheetViews>
    <sheetView view="pageBreakPreview" topLeftCell="A64" zoomScaleNormal="100" zoomScaleSheetLayoutView="100" workbookViewId="0">
      <selection activeCell="N64" sqref="N1:P1048576"/>
    </sheetView>
  </sheetViews>
  <sheetFormatPr defaultRowHeight="15"/>
  <cols>
    <col min="1" max="1" width="35.5703125" style="56" customWidth="1"/>
    <col min="2" max="4" width="10" style="55" customWidth="1"/>
    <col min="5" max="7" width="9.5703125" style="55" customWidth="1"/>
    <col min="8" max="10" width="9.28515625" style="55" customWidth="1"/>
    <col min="11" max="13" width="10.42578125" style="55" customWidth="1"/>
    <col min="14" max="16384" width="9.140625" style="55"/>
  </cols>
  <sheetData>
    <row r="1" spans="1:13" s="54" customFormat="1" ht="33" customHeight="1">
      <c r="A1" s="480" t="s">
        <v>310</v>
      </c>
      <c r="B1" s="551" t="s">
        <v>311</v>
      </c>
      <c r="C1" s="552"/>
      <c r="D1" s="552"/>
      <c r="E1" s="552"/>
      <c r="F1" s="552"/>
      <c r="G1" s="552"/>
      <c r="H1" s="551" t="str">
        <f>B1</f>
        <v>Programme-wise Enrolment - Distance Mode
(based on actual response)</v>
      </c>
      <c r="I1" s="553"/>
      <c r="J1" s="553"/>
      <c r="K1" s="553"/>
      <c r="L1" s="553"/>
      <c r="M1" s="553"/>
    </row>
    <row r="2" spans="1:13" s="194" customFormat="1">
      <c r="A2" s="554" t="s">
        <v>128</v>
      </c>
      <c r="B2" s="555" t="s">
        <v>129</v>
      </c>
      <c r="C2" s="555"/>
      <c r="D2" s="555"/>
      <c r="E2" s="555" t="s">
        <v>130</v>
      </c>
      <c r="F2" s="555"/>
      <c r="G2" s="555"/>
      <c r="H2" s="555" t="s">
        <v>131</v>
      </c>
      <c r="I2" s="555"/>
      <c r="J2" s="555"/>
      <c r="K2" s="555" t="s">
        <v>132</v>
      </c>
      <c r="L2" s="555"/>
      <c r="M2" s="555"/>
    </row>
    <row r="3" spans="1:13" s="195" customFormat="1">
      <c r="A3" s="554"/>
      <c r="B3" s="192" t="s">
        <v>103</v>
      </c>
      <c r="C3" s="192" t="s">
        <v>104</v>
      </c>
      <c r="D3" s="192" t="s">
        <v>90</v>
      </c>
      <c r="E3" s="192" t="s">
        <v>103</v>
      </c>
      <c r="F3" s="192" t="s">
        <v>104</v>
      </c>
      <c r="G3" s="192" t="s">
        <v>90</v>
      </c>
      <c r="H3" s="192" t="s">
        <v>103</v>
      </c>
      <c r="I3" s="192" t="s">
        <v>104</v>
      </c>
      <c r="J3" s="192" t="s">
        <v>90</v>
      </c>
      <c r="K3" s="192" t="s">
        <v>103</v>
      </c>
      <c r="L3" s="192" t="s">
        <v>104</v>
      </c>
      <c r="M3" s="192" t="s">
        <v>90</v>
      </c>
    </row>
    <row r="4" spans="1:13" s="59" customFormat="1" ht="12">
      <c r="A4" s="57">
        <v>1</v>
      </c>
      <c r="B4" s="58">
        <v>2</v>
      </c>
      <c r="C4" s="57">
        <v>3</v>
      </c>
      <c r="D4" s="58">
        <v>4</v>
      </c>
      <c r="E4" s="57">
        <v>5</v>
      </c>
      <c r="F4" s="58">
        <v>6</v>
      </c>
      <c r="G4" s="57">
        <v>7</v>
      </c>
      <c r="H4" s="58">
        <v>8</v>
      </c>
      <c r="I4" s="57">
        <v>9</v>
      </c>
      <c r="J4" s="58">
        <v>10</v>
      </c>
      <c r="K4" s="57">
        <v>11</v>
      </c>
      <c r="L4" s="58">
        <v>12</v>
      </c>
      <c r="M4" s="57">
        <v>13</v>
      </c>
    </row>
    <row r="5" spans="1:13" s="59" customFormat="1" ht="12.75" customHeight="1">
      <c r="A5" s="60" t="s">
        <v>133</v>
      </c>
      <c r="B5" s="60">
        <v>22</v>
      </c>
      <c r="C5" s="60">
        <v>8</v>
      </c>
      <c r="D5" s="60">
        <v>30</v>
      </c>
      <c r="E5" s="60">
        <v>4</v>
      </c>
      <c r="F5" s="60">
        <v>0</v>
      </c>
      <c r="G5" s="60">
        <v>4</v>
      </c>
      <c r="H5" s="60">
        <v>2</v>
      </c>
      <c r="I5" s="60">
        <v>0</v>
      </c>
      <c r="J5" s="60">
        <v>2</v>
      </c>
      <c r="K5" s="60">
        <v>3</v>
      </c>
      <c r="L5" s="60">
        <v>0</v>
      </c>
      <c r="M5" s="60">
        <v>3</v>
      </c>
    </row>
    <row r="6" spans="1:13">
      <c r="A6" s="60" t="s">
        <v>143</v>
      </c>
      <c r="B6" s="61">
        <v>311407</v>
      </c>
      <c r="C6" s="61">
        <v>388931</v>
      </c>
      <c r="D6" s="61">
        <v>700338</v>
      </c>
      <c r="E6" s="61">
        <v>40597</v>
      </c>
      <c r="F6" s="61">
        <v>44463</v>
      </c>
      <c r="G6" s="61">
        <v>85060</v>
      </c>
      <c r="H6" s="61">
        <v>19930</v>
      </c>
      <c r="I6" s="61">
        <v>20853</v>
      </c>
      <c r="J6" s="61">
        <v>40783</v>
      </c>
      <c r="K6" s="61">
        <v>87904</v>
      </c>
      <c r="L6" s="61">
        <v>104896</v>
      </c>
      <c r="M6" s="61">
        <v>192800</v>
      </c>
    </row>
    <row r="7" spans="1:13" ht="30">
      <c r="A7" s="60" t="s">
        <v>144</v>
      </c>
      <c r="B7" s="61">
        <v>95070</v>
      </c>
      <c r="C7" s="61">
        <v>53823</v>
      </c>
      <c r="D7" s="61">
        <v>148893</v>
      </c>
      <c r="E7" s="61">
        <v>4739</v>
      </c>
      <c r="F7" s="61">
        <v>2868</v>
      </c>
      <c r="G7" s="61">
        <v>7607</v>
      </c>
      <c r="H7" s="61">
        <v>908</v>
      </c>
      <c r="I7" s="61">
        <v>334</v>
      </c>
      <c r="J7" s="61">
        <v>1242</v>
      </c>
      <c r="K7" s="61">
        <v>22083</v>
      </c>
      <c r="L7" s="61">
        <v>14565</v>
      </c>
      <c r="M7" s="61">
        <v>36648</v>
      </c>
    </row>
    <row r="8" spans="1:13" ht="18" customHeight="1">
      <c r="A8" s="60" t="s">
        <v>147</v>
      </c>
      <c r="B8" s="61">
        <v>66893</v>
      </c>
      <c r="C8" s="61">
        <v>80360</v>
      </c>
      <c r="D8" s="61">
        <v>147253</v>
      </c>
      <c r="E8" s="61">
        <v>4758</v>
      </c>
      <c r="F8" s="61">
        <v>5294</v>
      </c>
      <c r="G8" s="61">
        <v>10052</v>
      </c>
      <c r="H8" s="61">
        <v>1858</v>
      </c>
      <c r="I8" s="61">
        <v>1850</v>
      </c>
      <c r="J8" s="61">
        <v>3708</v>
      </c>
      <c r="K8" s="61">
        <v>15471</v>
      </c>
      <c r="L8" s="61">
        <v>20011</v>
      </c>
      <c r="M8" s="61">
        <v>35482</v>
      </c>
    </row>
    <row r="9" spans="1:13" ht="21.75" customHeight="1">
      <c r="A9" s="60" t="s">
        <v>145</v>
      </c>
      <c r="B9" s="61">
        <v>53155</v>
      </c>
      <c r="C9" s="61">
        <v>55807</v>
      </c>
      <c r="D9" s="61">
        <v>108962</v>
      </c>
      <c r="E9" s="61">
        <v>4871</v>
      </c>
      <c r="F9" s="61">
        <v>4258</v>
      </c>
      <c r="G9" s="61">
        <v>9129</v>
      </c>
      <c r="H9" s="61">
        <v>1953</v>
      </c>
      <c r="I9" s="61">
        <v>1169</v>
      </c>
      <c r="J9" s="61">
        <v>3122</v>
      </c>
      <c r="K9" s="61">
        <v>14448</v>
      </c>
      <c r="L9" s="61">
        <v>19303</v>
      </c>
      <c r="M9" s="61">
        <v>33751</v>
      </c>
    </row>
    <row r="10" spans="1:13" ht="30">
      <c r="A10" s="60" t="s">
        <v>146</v>
      </c>
      <c r="B10" s="61">
        <v>30637</v>
      </c>
      <c r="C10" s="61">
        <v>24105</v>
      </c>
      <c r="D10" s="61">
        <v>54742</v>
      </c>
      <c r="E10" s="61">
        <v>1517</v>
      </c>
      <c r="F10" s="61">
        <v>988</v>
      </c>
      <c r="G10" s="61">
        <v>2505</v>
      </c>
      <c r="H10" s="61">
        <v>287</v>
      </c>
      <c r="I10" s="61">
        <v>175</v>
      </c>
      <c r="J10" s="61">
        <v>462</v>
      </c>
      <c r="K10" s="61">
        <v>5781</v>
      </c>
      <c r="L10" s="61">
        <v>4514</v>
      </c>
      <c r="M10" s="61">
        <v>10295</v>
      </c>
    </row>
    <row r="11" spans="1:13" ht="21" customHeight="1">
      <c r="A11" s="60" t="s">
        <v>150</v>
      </c>
      <c r="B11" s="61">
        <v>10222</v>
      </c>
      <c r="C11" s="61">
        <v>9850</v>
      </c>
      <c r="D11" s="61">
        <v>20072</v>
      </c>
      <c r="E11" s="61">
        <v>948</v>
      </c>
      <c r="F11" s="61">
        <v>776</v>
      </c>
      <c r="G11" s="61">
        <v>1724</v>
      </c>
      <c r="H11" s="61">
        <v>577</v>
      </c>
      <c r="I11" s="61">
        <v>577</v>
      </c>
      <c r="J11" s="61">
        <v>1154</v>
      </c>
      <c r="K11" s="61">
        <v>3667</v>
      </c>
      <c r="L11" s="61">
        <v>3114</v>
      </c>
      <c r="M11" s="61">
        <v>6781</v>
      </c>
    </row>
    <row r="12" spans="1:13" ht="20.25" customHeight="1">
      <c r="A12" s="60" t="s">
        <v>152</v>
      </c>
      <c r="B12" s="61">
        <v>4518</v>
      </c>
      <c r="C12" s="61">
        <v>4051</v>
      </c>
      <c r="D12" s="61">
        <v>8569</v>
      </c>
      <c r="E12" s="61">
        <v>362</v>
      </c>
      <c r="F12" s="61">
        <v>414</v>
      </c>
      <c r="G12" s="61">
        <v>776</v>
      </c>
      <c r="H12" s="61">
        <v>166</v>
      </c>
      <c r="I12" s="61">
        <v>165</v>
      </c>
      <c r="J12" s="61">
        <v>331</v>
      </c>
      <c r="K12" s="61">
        <v>2652</v>
      </c>
      <c r="L12" s="61">
        <v>746</v>
      </c>
      <c r="M12" s="61">
        <v>3398</v>
      </c>
    </row>
    <row r="13" spans="1:13" ht="17.25" customHeight="1">
      <c r="A13" s="60" t="s">
        <v>161</v>
      </c>
      <c r="B13" s="61">
        <v>1249</v>
      </c>
      <c r="C13" s="61">
        <v>1781</v>
      </c>
      <c r="D13" s="61">
        <v>3030</v>
      </c>
      <c r="E13" s="61">
        <v>138</v>
      </c>
      <c r="F13" s="61">
        <v>153</v>
      </c>
      <c r="G13" s="61">
        <v>291</v>
      </c>
      <c r="H13" s="61">
        <v>33</v>
      </c>
      <c r="I13" s="61">
        <v>23</v>
      </c>
      <c r="J13" s="61">
        <v>56</v>
      </c>
      <c r="K13" s="61">
        <v>370</v>
      </c>
      <c r="L13" s="61">
        <v>509</v>
      </c>
      <c r="M13" s="61">
        <v>879</v>
      </c>
    </row>
    <row r="14" spans="1:13" ht="18" customHeight="1">
      <c r="A14" s="60" t="s">
        <v>155</v>
      </c>
      <c r="B14" s="61">
        <v>1884</v>
      </c>
      <c r="C14" s="61">
        <v>825</v>
      </c>
      <c r="D14" s="61">
        <v>2709</v>
      </c>
      <c r="E14" s="61">
        <v>210</v>
      </c>
      <c r="F14" s="61">
        <v>102</v>
      </c>
      <c r="G14" s="61">
        <v>312</v>
      </c>
      <c r="H14" s="61">
        <v>31</v>
      </c>
      <c r="I14" s="61">
        <v>13</v>
      </c>
      <c r="J14" s="61">
        <v>44</v>
      </c>
      <c r="K14" s="61">
        <v>601</v>
      </c>
      <c r="L14" s="61">
        <v>220</v>
      </c>
      <c r="M14" s="61">
        <v>821</v>
      </c>
    </row>
    <row r="15" spans="1:13" ht="18" customHeight="1">
      <c r="A15" s="60" t="s">
        <v>180</v>
      </c>
      <c r="B15" s="61">
        <v>2286</v>
      </c>
      <c r="C15" s="61">
        <v>78</v>
      </c>
      <c r="D15" s="61">
        <v>2364</v>
      </c>
      <c r="E15" s="61">
        <v>43</v>
      </c>
      <c r="F15" s="61">
        <v>9</v>
      </c>
      <c r="G15" s="61">
        <v>52</v>
      </c>
      <c r="H15" s="61">
        <v>0</v>
      </c>
      <c r="I15" s="61">
        <v>0</v>
      </c>
      <c r="J15" s="61">
        <v>0</v>
      </c>
      <c r="K15" s="61">
        <v>177</v>
      </c>
      <c r="L15" s="61">
        <v>39</v>
      </c>
      <c r="M15" s="61">
        <v>216</v>
      </c>
    </row>
    <row r="16" spans="1:13" ht="30">
      <c r="A16" s="60" t="s">
        <v>164</v>
      </c>
      <c r="B16" s="61">
        <v>1096</v>
      </c>
      <c r="C16" s="61">
        <v>1221</v>
      </c>
      <c r="D16" s="61">
        <v>2317</v>
      </c>
      <c r="E16" s="61">
        <v>78</v>
      </c>
      <c r="F16" s="61">
        <v>63</v>
      </c>
      <c r="G16" s="61">
        <v>141</v>
      </c>
      <c r="H16" s="61">
        <v>31</v>
      </c>
      <c r="I16" s="61">
        <v>34</v>
      </c>
      <c r="J16" s="61">
        <v>65</v>
      </c>
      <c r="K16" s="61">
        <v>220</v>
      </c>
      <c r="L16" s="61">
        <v>238</v>
      </c>
      <c r="M16" s="61">
        <v>458</v>
      </c>
    </row>
    <row r="17" spans="1:13" ht="19.5" customHeight="1">
      <c r="A17" s="60" t="s">
        <v>154</v>
      </c>
      <c r="B17" s="61">
        <v>877</v>
      </c>
      <c r="C17" s="61">
        <v>262</v>
      </c>
      <c r="D17" s="61">
        <v>1139</v>
      </c>
      <c r="E17" s="61">
        <v>19</v>
      </c>
      <c r="F17" s="61">
        <v>36</v>
      </c>
      <c r="G17" s="61">
        <v>55</v>
      </c>
      <c r="H17" s="61">
        <v>8</v>
      </c>
      <c r="I17" s="61">
        <v>7</v>
      </c>
      <c r="J17" s="61">
        <v>15</v>
      </c>
      <c r="K17" s="61">
        <v>48</v>
      </c>
      <c r="L17" s="61">
        <v>77</v>
      </c>
      <c r="M17" s="61">
        <v>125</v>
      </c>
    </row>
    <row r="18" spans="1:13" ht="30" customHeight="1">
      <c r="A18" s="60" t="s">
        <v>157</v>
      </c>
      <c r="B18" s="61">
        <v>645</v>
      </c>
      <c r="C18" s="61">
        <v>299</v>
      </c>
      <c r="D18" s="61">
        <v>944</v>
      </c>
      <c r="E18" s="61">
        <v>4</v>
      </c>
      <c r="F18" s="61">
        <v>3</v>
      </c>
      <c r="G18" s="61">
        <v>7</v>
      </c>
      <c r="H18" s="61">
        <v>2</v>
      </c>
      <c r="I18" s="61">
        <v>17</v>
      </c>
      <c r="J18" s="61">
        <v>19</v>
      </c>
      <c r="K18" s="61">
        <v>558</v>
      </c>
      <c r="L18" s="61">
        <v>237</v>
      </c>
      <c r="M18" s="61">
        <v>795</v>
      </c>
    </row>
    <row r="19" spans="1:13" ht="17.25" customHeight="1">
      <c r="A19" s="60" t="s">
        <v>160</v>
      </c>
      <c r="B19" s="61">
        <v>581</v>
      </c>
      <c r="C19" s="61">
        <v>268</v>
      </c>
      <c r="D19" s="61">
        <v>849</v>
      </c>
      <c r="E19" s="61">
        <v>55</v>
      </c>
      <c r="F19" s="61">
        <v>15</v>
      </c>
      <c r="G19" s="61">
        <v>70</v>
      </c>
      <c r="H19" s="61">
        <v>8</v>
      </c>
      <c r="I19" s="61">
        <v>2</v>
      </c>
      <c r="J19" s="61">
        <v>10</v>
      </c>
      <c r="K19" s="61">
        <v>236</v>
      </c>
      <c r="L19" s="61">
        <v>92</v>
      </c>
      <c r="M19" s="61">
        <v>328</v>
      </c>
    </row>
    <row r="20" spans="1:13" ht="30">
      <c r="A20" s="60" t="s">
        <v>170</v>
      </c>
      <c r="B20" s="61">
        <v>447</v>
      </c>
      <c r="C20" s="61">
        <v>185</v>
      </c>
      <c r="D20" s="61">
        <v>632</v>
      </c>
      <c r="E20" s="61">
        <v>30</v>
      </c>
      <c r="F20" s="61">
        <v>9</v>
      </c>
      <c r="G20" s="61">
        <v>39</v>
      </c>
      <c r="H20" s="61">
        <v>10</v>
      </c>
      <c r="I20" s="61">
        <v>1</v>
      </c>
      <c r="J20" s="61">
        <v>11</v>
      </c>
      <c r="K20" s="61">
        <v>120</v>
      </c>
      <c r="L20" s="61">
        <v>43</v>
      </c>
      <c r="M20" s="61">
        <v>163</v>
      </c>
    </row>
    <row r="21" spans="1:13">
      <c r="A21" s="60" t="s">
        <v>178</v>
      </c>
      <c r="B21" s="61">
        <v>432</v>
      </c>
      <c r="C21" s="61">
        <v>176</v>
      </c>
      <c r="D21" s="61">
        <v>608</v>
      </c>
      <c r="E21" s="61">
        <v>37</v>
      </c>
      <c r="F21" s="61">
        <v>4</v>
      </c>
      <c r="G21" s="61">
        <v>41</v>
      </c>
      <c r="H21" s="61">
        <v>3</v>
      </c>
      <c r="I21" s="61">
        <v>0</v>
      </c>
      <c r="J21" s="61">
        <v>3</v>
      </c>
      <c r="K21" s="61">
        <v>153</v>
      </c>
      <c r="L21" s="61">
        <v>84</v>
      </c>
      <c r="M21" s="61">
        <v>237</v>
      </c>
    </row>
    <row r="22" spans="1:13" ht="30">
      <c r="A22" s="60" t="s">
        <v>167</v>
      </c>
      <c r="B22" s="61">
        <v>434</v>
      </c>
      <c r="C22" s="61">
        <v>56</v>
      </c>
      <c r="D22" s="61">
        <v>490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</row>
    <row r="23" spans="1:13" ht="30">
      <c r="A23" s="60" t="s">
        <v>171</v>
      </c>
      <c r="B23" s="61">
        <v>276</v>
      </c>
      <c r="C23" s="61">
        <v>167</v>
      </c>
      <c r="D23" s="61">
        <v>443</v>
      </c>
      <c r="E23" s="61">
        <v>27</v>
      </c>
      <c r="F23" s="61">
        <v>19</v>
      </c>
      <c r="G23" s="61">
        <v>46</v>
      </c>
      <c r="H23" s="61">
        <v>3</v>
      </c>
      <c r="I23" s="61">
        <v>1</v>
      </c>
      <c r="J23" s="61">
        <v>4</v>
      </c>
      <c r="K23" s="61">
        <v>94</v>
      </c>
      <c r="L23" s="61">
        <v>76</v>
      </c>
      <c r="M23" s="61">
        <v>170</v>
      </c>
    </row>
    <row r="24" spans="1:13">
      <c r="A24" s="60" t="s">
        <v>166</v>
      </c>
      <c r="B24" s="61">
        <v>77</v>
      </c>
      <c r="C24" s="61">
        <v>331</v>
      </c>
      <c r="D24" s="61">
        <v>408</v>
      </c>
      <c r="E24" s="61">
        <v>10</v>
      </c>
      <c r="F24" s="61">
        <v>38</v>
      </c>
      <c r="G24" s="61">
        <v>48</v>
      </c>
      <c r="H24" s="61">
        <v>2</v>
      </c>
      <c r="I24" s="61">
        <v>0</v>
      </c>
      <c r="J24" s="61">
        <v>2</v>
      </c>
      <c r="K24" s="61">
        <v>7</v>
      </c>
      <c r="L24" s="61">
        <v>15</v>
      </c>
      <c r="M24" s="61">
        <v>22</v>
      </c>
    </row>
    <row r="25" spans="1:13" ht="30">
      <c r="A25" s="60" t="s">
        <v>173</v>
      </c>
      <c r="B25" s="61">
        <v>244</v>
      </c>
      <c r="C25" s="61">
        <v>159</v>
      </c>
      <c r="D25" s="61">
        <v>403</v>
      </c>
      <c r="E25" s="61">
        <v>27</v>
      </c>
      <c r="F25" s="61">
        <v>23</v>
      </c>
      <c r="G25" s="61">
        <v>50</v>
      </c>
      <c r="H25" s="61">
        <v>3</v>
      </c>
      <c r="I25" s="61">
        <v>1</v>
      </c>
      <c r="J25" s="61">
        <v>4</v>
      </c>
      <c r="K25" s="61">
        <v>73</v>
      </c>
      <c r="L25" s="61">
        <v>49</v>
      </c>
      <c r="M25" s="61">
        <v>122</v>
      </c>
    </row>
    <row r="26" spans="1:13" ht="30">
      <c r="A26" s="60" t="s">
        <v>165</v>
      </c>
      <c r="B26" s="61">
        <v>211</v>
      </c>
      <c r="C26" s="61">
        <v>158</v>
      </c>
      <c r="D26" s="61">
        <v>369</v>
      </c>
      <c r="E26" s="61">
        <v>3</v>
      </c>
      <c r="F26" s="61">
        <v>1</v>
      </c>
      <c r="G26" s="61">
        <v>4</v>
      </c>
      <c r="H26" s="61">
        <v>0</v>
      </c>
      <c r="I26" s="61">
        <v>2</v>
      </c>
      <c r="J26" s="61">
        <v>2</v>
      </c>
      <c r="K26" s="61">
        <v>77</v>
      </c>
      <c r="L26" s="61">
        <v>19</v>
      </c>
      <c r="M26" s="61">
        <v>96</v>
      </c>
    </row>
    <row r="27" spans="1:13" ht="19.5" customHeight="1">
      <c r="A27" s="60" t="s">
        <v>195</v>
      </c>
      <c r="B27" s="61">
        <v>198</v>
      </c>
      <c r="C27" s="61">
        <v>101</v>
      </c>
      <c r="D27" s="61">
        <v>299</v>
      </c>
      <c r="E27" s="61">
        <v>0</v>
      </c>
      <c r="F27" s="61"/>
      <c r="G27" s="61"/>
      <c r="H27" s="61">
        <v>0</v>
      </c>
      <c r="I27" s="61"/>
      <c r="J27" s="61"/>
      <c r="K27" s="61">
        <v>0</v>
      </c>
      <c r="L27" s="61"/>
      <c r="M27" s="61"/>
    </row>
    <row r="28" spans="1:13" ht="30">
      <c r="A28" s="60" t="s">
        <v>183</v>
      </c>
      <c r="B28" s="61">
        <v>107</v>
      </c>
      <c r="C28" s="61">
        <v>163</v>
      </c>
      <c r="D28" s="61">
        <v>270</v>
      </c>
      <c r="E28" s="61">
        <v>0</v>
      </c>
      <c r="F28" s="61">
        <v>5</v>
      </c>
      <c r="G28" s="61">
        <v>5</v>
      </c>
      <c r="H28" s="61">
        <v>0</v>
      </c>
      <c r="I28" s="61">
        <v>0</v>
      </c>
      <c r="J28" s="61">
        <v>0</v>
      </c>
      <c r="K28" s="61">
        <v>29</v>
      </c>
      <c r="L28" s="61">
        <v>50</v>
      </c>
      <c r="M28" s="61">
        <v>79</v>
      </c>
    </row>
    <row r="29" spans="1:13" ht="17.25" customHeight="1">
      <c r="A29" s="60" t="s">
        <v>188</v>
      </c>
      <c r="B29" s="61">
        <v>111</v>
      </c>
      <c r="C29" s="61">
        <v>56</v>
      </c>
      <c r="D29" s="61">
        <v>167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</row>
    <row r="30" spans="1:13" ht="19.5" customHeight="1">
      <c r="A30" s="60" t="s">
        <v>182</v>
      </c>
      <c r="B30" s="61">
        <v>27</v>
      </c>
      <c r="C30" s="61">
        <v>129</v>
      </c>
      <c r="D30" s="61">
        <v>156</v>
      </c>
      <c r="E30" s="61">
        <v>3</v>
      </c>
      <c r="F30" s="61">
        <v>6</v>
      </c>
      <c r="G30" s="61">
        <v>9</v>
      </c>
      <c r="H30" s="61">
        <v>0</v>
      </c>
      <c r="I30" s="61">
        <v>0</v>
      </c>
      <c r="J30" s="61">
        <v>0</v>
      </c>
      <c r="K30" s="61">
        <v>17</v>
      </c>
      <c r="L30" s="61">
        <v>59</v>
      </c>
      <c r="M30" s="61">
        <v>76</v>
      </c>
    </row>
    <row r="31" spans="1:13" ht="22.5" customHeight="1">
      <c r="A31" s="60" t="s">
        <v>159</v>
      </c>
      <c r="B31" s="61">
        <v>100</v>
      </c>
      <c r="C31" s="61">
        <v>23</v>
      </c>
      <c r="D31" s="61">
        <v>123</v>
      </c>
      <c r="E31" s="61">
        <v>4</v>
      </c>
      <c r="F31" s="61">
        <v>0</v>
      </c>
      <c r="G31" s="61">
        <v>4</v>
      </c>
      <c r="H31" s="61">
        <v>0</v>
      </c>
      <c r="I31" s="61">
        <v>0</v>
      </c>
      <c r="J31" s="61">
        <v>0</v>
      </c>
      <c r="K31" s="61">
        <v>5</v>
      </c>
      <c r="L31" s="61">
        <v>3</v>
      </c>
      <c r="M31" s="61">
        <v>8</v>
      </c>
    </row>
    <row r="32" spans="1:13" ht="22.5" customHeight="1">
      <c r="A32" s="60" t="s">
        <v>209</v>
      </c>
      <c r="B32" s="61">
        <v>68</v>
      </c>
      <c r="C32" s="61">
        <v>32</v>
      </c>
      <c r="D32" s="61">
        <v>100</v>
      </c>
      <c r="E32" s="61">
        <v>19</v>
      </c>
      <c r="F32" s="61">
        <v>7</v>
      </c>
      <c r="G32" s="61">
        <v>26</v>
      </c>
      <c r="H32" s="61">
        <v>18</v>
      </c>
      <c r="I32" s="61">
        <v>2</v>
      </c>
      <c r="J32" s="61">
        <v>20</v>
      </c>
      <c r="K32" s="61">
        <v>24</v>
      </c>
      <c r="L32" s="61">
        <v>12</v>
      </c>
      <c r="M32" s="61">
        <v>36</v>
      </c>
    </row>
    <row r="33" spans="1:13" ht="22.5" customHeight="1">
      <c r="A33" s="60" t="s">
        <v>148</v>
      </c>
      <c r="B33" s="61">
        <v>71</v>
      </c>
      <c r="C33" s="61">
        <v>19</v>
      </c>
      <c r="D33" s="61">
        <v>90</v>
      </c>
      <c r="E33" s="61">
        <v>4</v>
      </c>
      <c r="F33" s="61">
        <v>0</v>
      </c>
      <c r="G33" s="61">
        <v>4</v>
      </c>
      <c r="H33" s="61">
        <v>0</v>
      </c>
      <c r="I33" s="61">
        <v>0</v>
      </c>
      <c r="J33" s="61">
        <v>0</v>
      </c>
      <c r="K33" s="61">
        <v>5</v>
      </c>
      <c r="L33" s="61">
        <v>0</v>
      </c>
      <c r="M33" s="61">
        <v>5</v>
      </c>
    </row>
    <row r="34" spans="1:13" ht="22.5" customHeight="1">
      <c r="A34" s="60" t="s">
        <v>199</v>
      </c>
      <c r="B34" s="61">
        <v>4</v>
      </c>
      <c r="C34" s="61">
        <v>54</v>
      </c>
      <c r="D34" s="61">
        <v>58</v>
      </c>
      <c r="E34" s="61">
        <v>0</v>
      </c>
      <c r="F34" s="61"/>
      <c r="G34" s="61"/>
      <c r="H34" s="61">
        <v>0</v>
      </c>
      <c r="I34" s="61"/>
      <c r="J34" s="61"/>
      <c r="K34" s="61">
        <v>0</v>
      </c>
      <c r="L34" s="61"/>
      <c r="M34" s="61"/>
    </row>
    <row r="35" spans="1:13" ht="22.5" customHeight="1">
      <c r="A35" s="60" t="s">
        <v>184</v>
      </c>
      <c r="B35" s="61">
        <v>11</v>
      </c>
      <c r="C35" s="61">
        <v>6</v>
      </c>
      <c r="D35" s="61">
        <v>17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</row>
    <row r="36" spans="1:13" ht="30">
      <c r="A36" s="60" t="s">
        <v>198</v>
      </c>
      <c r="B36" s="61">
        <v>8</v>
      </c>
      <c r="C36" s="61">
        <v>4</v>
      </c>
      <c r="D36" s="61">
        <v>12</v>
      </c>
      <c r="E36" s="61">
        <v>0</v>
      </c>
      <c r="F36" s="61"/>
      <c r="G36" s="61"/>
      <c r="H36" s="61">
        <v>0</v>
      </c>
      <c r="I36" s="61"/>
      <c r="J36" s="61"/>
      <c r="K36" s="61">
        <v>0</v>
      </c>
      <c r="L36" s="61"/>
      <c r="M36" s="61"/>
    </row>
    <row r="37" spans="1:13" ht="30">
      <c r="A37" s="60" t="s">
        <v>169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ht="18" customHeight="1">
      <c r="A38" s="60" t="s">
        <v>214</v>
      </c>
      <c r="B38" s="61">
        <v>718335</v>
      </c>
      <c r="C38" s="61">
        <v>628030</v>
      </c>
      <c r="D38" s="61">
        <v>1346365</v>
      </c>
      <c r="E38" s="61">
        <v>96713</v>
      </c>
      <c r="F38" s="61">
        <v>77219</v>
      </c>
      <c r="G38" s="61">
        <v>173932</v>
      </c>
      <c r="H38" s="61">
        <v>46493</v>
      </c>
      <c r="I38" s="61">
        <v>35830</v>
      </c>
      <c r="J38" s="61">
        <v>82323</v>
      </c>
      <c r="K38" s="61">
        <v>203360</v>
      </c>
      <c r="L38" s="61">
        <v>171825</v>
      </c>
      <c r="M38" s="61">
        <v>375185</v>
      </c>
    </row>
    <row r="39" spans="1:13" ht="18" customHeight="1">
      <c r="A39" s="60" t="s">
        <v>215</v>
      </c>
      <c r="B39" s="61">
        <v>273586</v>
      </c>
      <c r="C39" s="61">
        <v>187058</v>
      </c>
      <c r="D39" s="61">
        <v>460644</v>
      </c>
      <c r="E39" s="61">
        <v>19294</v>
      </c>
      <c r="F39" s="61">
        <v>13789</v>
      </c>
      <c r="G39" s="61">
        <v>33083</v>
      </c>
      <c r="H39" s="61">
        <v>5240</v>
      </c>
      <c r="I39" s="61">
        <v>2283</v>
      </c>
      <c r="J39" s="61">
        <v>7523</v>
      </c>
      <c r="K39" s="61">
        <v>57791</v>
      </c>
      <c r="L39" s="61">
        <v>40471</v>
      </c>
      <c r="M39" s="61">
        <v>98262</v>
      </c>
    </row>
    <row r="40" spans="1:13" ht="18" customHeight="1">
      <c r="A40" s="60" t="s">
        <v>216</v>
      </c>
      <c r="B40" s="61">
        <v>177728</v>
      </c>
      <c r="C40" s="61">
        <v>98986</v>
      </c>
      <c r="D40" s="61">
        <v>276714</v>
      </c>
      <c r="E40" s="61">
        <v>18790</v>
      </c>
      <c r="F40" s="61">
        <v>9442</v>
      </c>
      <c r="G40" s="61">
        <v>28232</v>
      </c>
      <c r="H40" s="61">
        <v>9003</v>
      </c>
      <c r="I40" s="61">
        <v>4393</v>
      </c>
      <c r="J40" s="61">
        <v>13396</v>
      </c>
      <c r="K40" s="61">
        <v>60689</v>
      </c>
      <c r="L40" s="61">
        <v>38915</v>
      </c>
      <c r="M40" s="61">
        <v>99604</v>
      </c>
    </row>
    <row r="41" spans="1:13" ht="18" customHeight="1">
      <c r="A41" s="60" t="s">
        <v>220</v>
      </c>
      <c r="B41" s="61">
        <v>29504</v>
      </c>
      <c r="C41" s="61">
        <v>28901</v>
      </c>
      <c r="D41" s="61">
        <v>58405</v>
      </c>
      <c r="E41" s="61">
        <v>4835</v>
      </c>
      <c r="F41" s="61">
        <v>3393</v>
      </c>
      <c r="G41" s="61">
        <v>8228</v>
      </c>
      <c r="H41" s="61">
        <v>2423</v>
      </c>
      <c r="I41" s="61">
        <v>1750</v>
      </c>
      <c r="J41" s="61">
        <v>4173</v>
      </c>
      <c r="K41" s="61">
        <v>11818</v>
      </c>
      <c r="L41" s="61">
        <v>11220</v>
      </c>
      <c r="M41" s="61">
        <v>23038</v>
      </c>
    </row>
    <row r="42" spans="1:13" ht="30">
      <c r="A42" s="60" t="s">
        <v>221</v>
      </c>
      <c r="B42" s="61">
        <v>41574</v>
      </c>
      <c r="C42" s="61">
        <v>16186</v>
      </c>
      <c r="D42" s="61">
        <v>57760</v>
      </c>
      <c r="E42" s="61">
        <v>2455</v>
      </c>
      <c r="F42" s="61">
        <v>893</v>
      </c>
      <c r="G42" s="61">
        <v>3348</v>
      </c>
      <c r="H42" s="61">
        <v>1100</v>
      </c>
      <c r="I42" s="61">
        <v>435</v>
      </c>
      <c r="J42" s="61">
        <v>1535</v>
      </c>
      <c r="K42" s="61">
        <v>8992</v>
      </c>
      <c r="L42" s="61">
        <v>3877</v>
      </c>
      <c r="M42" s="61">
        <v>12869</v>
      </c>
    </row>
    <row r="43" spans="1:13" ht="30">
      <c r="A43" s="60" t="s">
        <v>222</v>
      </c>
      <c r="B43" s="61">
        <v>31738</v>
      </c>
      <c r="C43" s="61">
        <v>12584</v>
      </c>
      <c r="D43" s="61">
        <v>44322</v>
      </c>
      <c r="E43" s="61">
        <v>2163</v>
      </c>
      <c r="F43" s="61">
        <v>1096</v>
      </c>
      <c r="G43" s="61">
        <v>3259</v>
      </c>
      <c r="H43" s="61">
        <v>201</v>
      </c>
      <c r="I43" s="61">
        <v>131</v>
      </c>
      <c r="J43" s="61">
        <v>332</v>
      </c>
      <c r="K43" s="61">
        <v>7851</v>
      </c>
      <c r="L43" s="61">
        <v>3695</v>
      </c>
      <c r="M43" s="61">
        <v>11546</v>
      </c>
    </row>
    <row r="44" spans="1:13">
      <c r="A44" s="60" t="s">
        <v>219</v>
      </c>
      <c r="B44" s="61">
        <v>17950</v>
      </c>
      <c r="C44" s="61">
        <v>15799</v>
      </c>
      <c r="D44" s="61">
        <v>33749</v>
      </c>
      <c r="E44" s="61">
        <v>2469</v>
      </c>
      <c r="F44" s="61">
        <v>2120</v>
      </c>
      <c r="G44" s="61">
        <v>4589</v>
      </c>
      <c r="H44" s="61">
        <v>382</v>
      </c>
      <c r="I44" s="61">
        <v>278</v>
      </c>
      <c r="J44" s="61">
        <v>660</v>
      </c>
      <c r="K44" s="61">
        <v>3621</v>
      </c>
      <c r="L44" s="61">
        <v>1870</v>
      </c>
      <c r="M44" s="61">
        <v>5491</v>
      </c>
    </row>
    <row r="45" spans="1:13">
      <c r="A45" s="60" t="s">
        <v>234</v>
      </c>
      <c r="B45" s="61">
        <v>7002</v>
      </c>
      <c r="C45" s="61">
        <v>18333</v>
      </c>
      <c r="D45" s="61">
        <v>25335</v>
      </c>
      <c r="E45" s="61">
        <v>1095</v>
      </c>
      <c r="F45" s="61">
        <v>2472</v>
      </c>
      <c r="G45" s="61">
        <v>3567</v>
      </c>
      <c r="H45" s="61">
        <v>99</v>
      </c>
      <c r="I45" s="61">
        <v>88</v>
      </c>
      <c r="J45" s="61">
        <v>187</v>
      </c>
      <c r="K45" s="61">
        <v>2964</v>
      </c>
      <c r="L45" s="61">
        <v>8346</v>
      </c>
      <c r="M45" s="61">
        <v>11310</v>
      </c>
    </row>
    <row r="46" spans="1:13" ht="30">
      <c r="A46" s="60" t="s">
        <v>236</v>
      </c>
      <c r="B46" s="61">
        <v>8928</v>
      </c>
      <c r="C46" s="61">
        <v>8831</v>
      </c>
      <c r="D46" s="61">
        <v>17759</v>
      </c>
      <c r="E46" s="61">
        <v>572</v>
      </c>
      <c r="F46" s="61">
        <v>579</v>
      </c>
      <c r="G46" s="61">
        <v>1151</v>
      </c>
      <c r="H46" s="61">
        <v>240</v>
      </c>
      <c r="I46" s="61">
        <v>234</v>
      </c>
      <c r="J46" s="61">
        <v>474</v>
      </c>
      <c r="K46" s="61">
        <v>1578</v>
      </c>
      <c r="L46" s="61">
        <v>1952</v>
      </c>
      <c r="M46" s="61">
        <v>3530</v>
      </c>
    </row>
    <row r="47" spans="1:13" ht="25.5" customHeight="1">
      <c r="A47" s="60" t="s">
        <v>223</v>
      </c>
      <c r="B47" s="61">
        <v>4140</v>
      </c>
      <c r="C47" s="61">
        <v>2331</v>
      </c>
      <c r="D47" s="61">
        <v>6471</v>
      </c>
      <c r="E47" s="61">
        <v>633</v>
      </c>
      <c r="F47" s="61">
        <v>219</v>
      </c>
      <c r="G47" s="61">
        <v>852</v>
      </c>
      <c r="H47" s="61">
        <v>1223</v>
      </c>
      <c r="I47" s="61">
        <v>762</v>
      </c>
      <c r="J47" s="61">
        <v>1985</v>
      </c>
      <c r="K47" s="61">
        <v>1269</v>
      </c>
      <c r="L47" s="61">
        <v>661</v>
      </c>
      <c r="M47" s="61">
        <v>1930</v>
      </c>
    </row>
    <row r="48" spans="1:13">
      <c r="A48" s="60" t="s">
        <v>248</v>
      </c>
      <c r="B48" s="61">
        <v>2537</v>
      </c>
      <c r="C48" s="61">
        <v>1627</v>
      </c>
      <c r="D48" s="61">
        <v>4164</v>
      </c>
      <c r="E48" s="61">
        <v>6</v>
      </c>
      <c r="F48" s="61">
        <v>2</v>
      </c>
      <c r="G48" s="61">
        <v>8</v>
      </c>
      <c r="H48" s="61">
        <v>0</v>
      </c>
      <c r="I48" s="61">
        <v>0</v>
      </c>
      <c r="J48" s="61">
        <v>0</v>
      </c>
      <c r="K48" s="61">
        <v>1216</v>
      </c>
      <c r="L48" s="61">
        <v>1012</v>
      </c>
      <c r="M48" s="61">
        <v>2228</v>
      </c>
    </row>
    <row r="49" spans="1:13">
      <c r="A49" s="60" t="s">
        <v>232</v>
      </c>
      <c r="B49" s="61">
        <v>1887</v>
      </c>
      <c r="C49" s="61">
        <v>2196</v>
      </c>
      <c r="D49" s="61">
        <v>4083</v>
      </c>
      <c r="E49" s="61">
        <v>227</v>
      </c>
      <c r="F49" s="61">
        <v>276</v>
      </c>
      <c r="G49" s="61">
        <v>503</v>
      </c>
      <c r="H49" s="61">
        <v>169</v>
      </c>
      <c r="I49" s="61">
        <v>162</v>
      </c>
      <c r="J49" s="61">
        <v>331</v>
      </c>
      <c r="K49" s="61">
        <v>433</v>
      </c>
      <c r="L49" s="61">
        <v>392</v>
      </c>
      <c r="M49" s="61">
        <v>825</v>
      </c>
    </row>
    <row r="50" spans="1:13">
      <c r="A50" s="60" t="s">
        <v>252</v>
      </c>
      <c r="B50" s="61">
        <v>2252</v>
      </c>
      <c r="C50" s="61">
        <v>1733</v>
      </c>
      <c r="D50" s="61">
        <v>3985</v>
      </c>
      <c r="E50" s="61">
        <v>417</v>
      </c>
      <c r="F50" s="61">
        <v>235</v>
      </c>
      <c r="G50" s="61">
        <v>652</v>
      </c>
      <c r="H50" s="61">
        <v>147</v>
      </c>
      <c r="I50" s="61">
        <v>84</v>
      </c>
      <c r="J50" s="61">
        <v>231</v>
      </c>
      <c r="K50" s="61">
        <v>770</v>
      </c>
      <c r="L50" s="61">
        <v>505</v>
      </c>
      <c r="M50" s="61">
        <v>1275</v>
      </c>
    </row>
    <row r="51" spans="1:13">
      <c r="A51" s="60" t="s">
        <v>224</v>
      </c>
      <c r="B51" s="61">
        <v>1426</v>
      </c>
      <c r="C51" s="61">
        <v>536</v>
      </c>
      <c r="D51" s="61">
        <v>1962</v>
      </c>
      <c r="E51" s="61">
        <v>179</v>
      </c>
      <c r="F51" s="61">
        <v>52</v>
      </c>
      <c r="G51" s="61">
        <v>231</v>
      </c>
      <c r="H51" s="61">
        <v>8</v>
      </c>
      <c r="I51" s="61">
        <v>2</v>
      </c>
      <c r="J51" s="61">
        <v>10</v>
      </c>
      <c r="K51" s="61">
        <v>739</v>
      </c>
      <c r="L51" s="61">
        <v>292</v>
      </c>
      <c r="M51" s="61">
        <v>1031</v>
      </c>
    </row>
    <row r="52" spans="1:13" ht="30">
      <c r="A52" s="60" t="s">
        <v>228</v>
      </c>
      <c r="B52" s="61">
        <v>1342</v>
      </c>
      <c r="C52" s="61">
        <v>608</v>
      </c>
      <c r="D52" s="61">
        <v>1950</v>
      </c>
      <c r="E52" s="61">
        <v>100</v>
      </c>
      <c r="F52" s="61">
        <v>55</v>
      </c>
      <c r="G52" s="61">
        <v>155</v>
      </c>
      <c r="H52" s="61">
        <v>19</v>
      </c>
      <c r="I52" s="61">
        <v>9</v>
      </c>
      <c r="J52" s="61">
        <v>28</v>
      </c>
      <c r="K52" s="61">
        <v>402</v>
      </c>
      <c r="L52" s="61">
        <v>186</v>
      </c>
      <c r="M52" s="61">
        <v>588</v>
      </c>
    </row>
    <row r="53" spans="1:13" ht="30">
      <c r="A53" s="60" t="s">
        <v>243</v>
      </c>
      <c r="B53" s="61">
        <v>1470</v>
      </c>
      <c r="C53" s="61">
        <v>401</v>
      </c>
      <c r="D53" s="61">
        <v>1871</v>
      </c>
      <c r="E53" s="61">
        <v>170</v>
      </c>
      <c r="F53" s="61">
        <v>41</v>
      </c>
      <c r="G53" s="61">
        <v>211</v>
      </c>
      <c r="H53" s="61">
        <v>32</v>
      </c>
      <c r="I53" s="61">
        <v>17</v>
      </c>
      <c r="J53" s="61">
        <v>49</v>
      </c>
      <c r="K53" s="61">
        <v>201</v>
      </c>
      <c r="L53" s="61">
        <v>27</v>
      </c>
      <c r="M53" s="61">
        <v>228</v>
      </c>
    </row>
    <row r="54" spans="1:13" ht="30">
      <c r="A54" s="60" t="s">
        <v>225</v>
      </c>
      <c r="B54" s="61">
        <v>450</v>
      </c>
      <c r="C54" s="61">
        <v>999</v>
      </c>
      <c r="D54" s="61">
        <v>1449</v>
      </c>
      <c r="E54" s="61">
        <v>64</v>
      </c>
      <c r="F54" s="61">
        <v>148</v>
      </c>
      <c r="G54" s="61">
        <v>212</v>
      </c>
      <c r="H54" s="61">
        <v>36</v>
      </c>
      <c r="I54" s="61">
        <v>75</v>
      </c>
      <c r="J54" s="61">
        <v>111</v>
      </c>
      <c r="K54" s="61">
        <v>193</v>
      </c>
      <c r="L54" s="61">
        <v>258</v>
      </c>
      <c r="M54" s="61">
        <v>451</v>
      </c>
    </row>
    <row r="55" spans="1:13" ht="30">
      <c r="A55" s="60" t="s">
        <v>247</v>
      </c>
      <c r="B55" s="61">
        <v>1221</v>
      </c>
      <c r="C55" s="61">
        <v>216</v>
      </c>
      <c r="D55" s="61">
        <v>1437</v>
      </c>
      <c r="E55" s="61">
        <v>49</v>
      </c>
      <c r="F55" s="61">
        <v>0</v>
      </c>
      <c r="G55" s="61">
        <v>49</v>
      </c>
      <c r="H55" s="61">
        <v>19</v>
      </c>
      <c r="I55" s="61">
        <v>2</v>
      </c>
      <c r="J55" s="61">
        <v>21</v>
      </c>
      <c r="K55" s="61">
        <v>72</v>
      </c>
      <c r="L55" s="61">
        <v>4</v>
      </c>
      <c r="M55" s="61">
        <v>76</v>
      </c>
    </row>
    <row r="56" spans="1:13" ht="30">
      <c r="A56" s="60" t="s">
        <v>258</v>
      </c>
      <c r="B56" s="61">
        <v>821</v>
      </c>
      <c r="C56" s="61">
        <v>453</v>
      </c>
      <c r="D56" s="61">
        <v>1274</v>
      </c>
      <c r="E56" s="61">
        <v>0</v>
      </c>
      <c r="F56" s="61"/>
      <c r="G56" s="61"/>
      <c r="H56" s="61">
        <v>0</v>
      </c>
      <c r="I56" s="61"/>
      <c r="J56" s="61"/>
      <c r="K56" s="61">
        <v>0</v>
      </c>
      <c r="L56" s="61"/>
      <c r="M56" s="61"/>
    </row>
    <row r="57" spans="1:13" ht="21" customHeight="1">
      <c r="A57" s="60" t="s">
        <v>217</v>
      </c>
      <c r="B57" s="61">
        <v>398</v>
      </c>
      <c r="C57" s="61">
        <v>96</v>
      </c>
      <c r="D57" s="61">
        <v>494</v>
      </c>
      <c r="E57" s="61">
        <v>26</v>
      </c>
      <c r="F57" s="61">
        <v>4</v>
      </c>
      <c r="G57" s="61">
        <v>30</v>
      </c>
      <c r="H57" s="61">
        <v>6</v>
      </c>
      <c r="I57" s="61">
        <v>1</v>
      </c>
      <c r="J57" s="61">
        <v>7</v>
      </c>
      <c r="K57" s="61">
        <v>143</v>
      </c>
      <c r="L57" s="61">
        <v>14</v>
      </c>
      <c r="M57" s="61">
        <v>157</v>
      </c>
    </row>
    <row r="58" spans="1:13" ht="21" customHeight="1">
      <c r="A58" s="60" t="s">
        <v>241</v>
      </c>
      <c r="B58" s="61">
        <v>286</v>
      </c>
      <c r="C58" s="61">
        <v>172</v>
      </c>
      <c r="D58" s="61">
        <v>458</v>
      </c>
      <c r="E58" s="61">
        <v>0</v>
      </c>
      <c r="F58" s="61">
        <v>0</v>
      </c>
      <c r="G58" s="61">
        <v>0</v>
      </c>
      <c r="H58" s="61">
        <v>7</v>
      </c>
      <c r="I58" s="61">
        <v>4</v>
      </c>
      <c r="J58" s="61">
        <v>11</v>
      </c>
      <c r="K58" s="61">
        <v>133</v>
      </c>
      <c r="L58" s="61">
        <v>58</v>
      </c>
      <c r="M58" s="61">
        <v>191</v>
      </c>
    </row>
    <row r="59" spans="1:13" ht="30">
      <c r="A59" s="60" t="s">
        <v>233</v>
      </c>
      <c r="B59" s="61">
        <v>152</v>
      </c>
      <c r="C59" s="61">
        <v>154</v>
      </c>
      <c r="D59" s="61">
        <v>306</v>
      </c>
      <c r="E59" s="61">
        <v>5</v>
      </c>
      <c r="F59" s="61">
        <v>5</v>
      </c>
      <c r="G59" s="61">
        <v>10</v>
      </c>
      <c r="H59" s="61">
        <v>0</v>
      </c>
      <c r="I59" s="61">
        <v>1</v>
      </c>
      <c r="J59" s="61">
        <v>1</v>
      </c>
      <c r="K59" s="61">
        <v>20</v>
      </c>
      <c r="L59" s="61">
        <v>11</v>
      </c>
      <c r="M59" s="61">
        <v>31</v>
      </c>
    </row>
    <row r="60" spans="1:13" ht="23.25" customHeight="1">
      <c r="A60" s="60" t="s">
        <v>229</v>
      </c>
      <c r="B60" s="61">
        <v>259</v>
      </c>
      <c r="C60" s="61">
        <v>46</v>
      </c>
      <c r="D60" s="61">
        <v>305</v>
      </c>
      <c r="E60" s="61">
        <v>9</v>
      </c>
      <c r="F60" s="61">
        <v>26</v>
      </c>
      <c r="G60" s="61">
        <v>35</v>
      </c>
      <c r="H60" s="61">
        <v>1</v>
      </c>
      <c r="I60" s="61">
        <v>0</v>
      </c>
      <c r="J60" s="61">
        <v>1</v>
      </c>
      <c r="K60" s="61">
        <v>8</v>
      </c>
      <c r="L60" s="61">
        <v>4</v>
      </c>
      <c r="M60" s="61">
        <v>12</v>
      </c>
    </row>
    <row r="61" spans="1:13">
      <c r="A61" s="60" t="s">
        <v>261</v>
      </c>
      <c r="B61" s="61">
        <v>150</v>
      </c>
      <c r="C61" s="61">
        <v>155</v>
      </c>
      <c r="D61" s="61">
        <v>305</v>
      </c>
      <c r="E61" s="61">
        <v>26</v>
      </c>
      <c r="F61" s="61">
        <v>19</v>
      </c>
      <c r="G61" s="61">
        <v>45</v>
      </c>
      <c r="H61" s="61">
        <v>2</v>
      </c>
      <c r="I61" s="61">
        <v>1</v>
      </c>
      <c r="J61" s="61">
        <v>3</v>
      </c>
      <c r="K61" s="61">
        <v>82</v>
      </c>
      <c r="L61" s="61">
        <v>93</v>
      </c>
      <c r="M61" s="61">
        <v>175</v>
      </c>
    </row>
    <row r="62" spans="1:13" ht="30">
      <c r="A62" s="60" t="s">
        <v>268</v>
      </c>
      <c r="B62" s="61">
        <v>176</v>
      </c>
      <c r="C62" s="61">
        <v>106</v>
      </c>
      <c r="D62" s="61">
        <v>282</v>
      </c>
      <c r="E62" s="61">
        <v>16</v>
      </c>
      <c r="F62" s="61">
        <v>9</v>
      </c>
      <c r="G62" s="61">
        <v>25</v>
      </c>
      <c r="H62" s="61">
        <v>1</v>
      </c>
      <c r="I62" s="61">
        <v>0</v>
      </c>
      <c r="J62" s="61">
        <v>1</v>
      </c>
      <c r="K62" s="61">
        <v>38</v>
      </c>
      <c r="L62" s="61">
        <v>13</v>
      </c>
      <c r="M62" s="61">
        <v>51</v>
      </c>
    </row>
    <row r="63" spans="1:13">
      <c r="A63" s="60" t="s">
        <v>284</v>
      </c>
      <c r="B63" s="61">
        <v>21</v>
      </c>
      <c r="C63" s="61">
        <v>135</v>
      </c>
      <c r="D63" s="61">
        <v>156</v>
      </c>
      <c r="E63" s="61">
        <v>7</v>
      </c>
      <c r="F63" s="61">
        <v>12</v>
      </c>
      <c r="G63" s="61">
        <v>19</v>
      </c>
      <c r="H63" s="61">
        <v>1</v>
      </c>
      <c r="I63" s="61">
        <v>1</v>
      </c>
      <c r="J63" s="61">
        <v>2</v>
      </c>
      <c r="K63" s="61">
        <v>9</v>
      </c>
      <c r="L63" s="61">
        <v>66</v>
      </c>
      <c r="M63" s="61">
        <v>75</v>
      </c>
    </row>
    <row r="64" spans="1:13">
      <c r="A64" s="60" t="s">
        <v>264</v>
      </c>
      <c r="B64" s="61">
        <v>128</v>
      </c>
      <c r="C64" s="61">
        <v>12</v>
      </c>
      <c r="D64" s="61">
        <v>140</v>
      </c>
      <c r="E64" s="61">
        <v>9</v>
      </c>
      <c r="F64" s="61">
        <v>2</v>
      </c>
      <c r="G64" s="61">
        <v>11</v>
      </c>
      <c r="H64" s="61">
        <v>31</v>
      </c>
      <c r="I64" s="61">
        <v>0</v>
      </c>
      <c r="J64" s="61">
        <v>31</v>
      </c>
      <c r="K64" s="61">
        <v>61</v>
      </c>
      <c r="L64" s="61">
        <v>4</v>
      </c>
      <c r="M64" s="61">
        <v>65</v>
      </c>
    </row>
    <row r="65" spans="1:13" ht="30">
      <c r="A65" s="60" t="s">
        <v>260</v>
      </c>
      <c r="B65" s="61">
        <v>54</v>
      </c>
      <c r="C65" s="61">
        <v>76</v>
      </c>
      <c r="D65" s="61">
        <v>130</v>
      </c>
      <c r="E65" s="61">
        <v>2</v>
      </c>
      <c r="F65" s="61">
        <v>4</v>
      </c>
      <c r="G65" s="61">
        <v>6</v>
      </c>
      <c r="H65" s="61">
        <v>0</v>
      </c>
      <c r="I65" s="61">
        <v>10</v>
      </c>
      <c r="J65" s="61">
        <v>10</v>
      </c>
      <c r="K65" s="61">
        <v>1</v>
      </c>
      <c r="L65" s="61">
        <v>2</v>
      </c>
      <c r="M65" s="61">
        <v>3</v>
      </c>
    </row>
    <row r="66" spans="1:13" ht="30">
      <c r="A66" s="60" t="s">
        <v>270</v>
      </c>
      <c r="B66" s="61">
        <v>32</v>
      </c>
      <c r="C66" s="61">
        <v>13</v>
      </c>
      <c r="D66" s="61">
        <v>45</v>
      </c>
      <c r="E66" s="61">
        <v>0</v>
      </c>
      <c r="F66" s="61">
        <v>0</v>
      </c>
      <c r="G66" s="61">
        <v>0</v>
      </c>
      <c r="H66" s="61">
        <v>1</v>
      </c>
      <c r="I66" s="61">
        <v>3</v>
      </c>
      <c r="J66" s="61">
        <v>4</v>
      </c>
      <c r="K66" s="61">
        <v>0</v>
      </c>
      <c r="L66" s="61">
        <v>0</v>
      </c>
      <c r="M66" s="61">
        <v>0</v>
      </c>
    </row>
    <row r="67" spans="1:13">
      <c r="A67" s="60" t="s">
        <v>230</v>
      </c>
      <c r="B67" s="61">
        <v>33</v>
      </c>
      <c r="C67" s="61">
        <v>12</v>
      </c>
      <c r="D67" s="61">
        <v>45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</row>
    <row r="68" spans="1:13" ht="30">
      <c r="A68" s="60" t="s">
        <v>262</v>
      </c>
      <c r="B68" s="61">
        <v>22</v>
      </c>
      <c r="C68" s="61">
        <v>17</v>
      </c>
      <c r="D68" s="61">
        <v>39</v>
      </c>
      <c r="E68" s="61">
        <v>2</v>
      </c>
      <c r="F68" s="61">
        <v>0</v>
      </c>
      <c r="G68" s="61">
        <v>2</v>
      </c>
      <c r="H68" s="61">
        <v>0</v>
      </c>
      <c r="I68" s="61">
        <v>0</v>
      </c>
      <c r="J68" s="61">
        <v>0</v>
      </c>
      <c r="K68" s="61">
        <v>2</v>
      </c>
      <c r="L68" s="61">
        <v>0</v>
      </c>
      <c r="M68" s="61">
        <v>2</v>
      </c>
    </row>
    <row r="69" spans="1:13" ht="20.25" customHeight="1">
      <c r="A69" s="60" t="s">
        <v>274</v>
      </c>
      <c r="B69" s="61">
        <v>21</v>
      </c>
      <c r="C69" s="61">
        <v>8</v>
      </c>
      <c r="D69" s="61">
        <v>29</v>
      </c>
      <c r="E69" s="61">
        <v>0</v>
      </c>
      <c r="F69" s="61"/>
      <c r="G69" s="61"/>
      <c r="H69" s="61">
        <v>0</v>
      </c>
      <c r="I69" s="61"/>
      <c r="J69" s="61"/>
      <c r="K69" s="61">
        <v>0</v>
      </c>
      <c r="L69" s="61"/>
      <c r="M69" s="61"/>
    </row>
    <row r="70" spans="1:13" ht="30">
      <c r="A70" s="60" t="s">
        <v>290</v>
      </c>
      <c r="B70" s="61">
        <v>13</v>
      </c>
      <c r="C70" s="61">
        <v>8</v>
      </c>
      <c r="D70" s="61">
        <v>21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</row>
    <row r="71" spans="1:13" ht="45">
      <c r="A71" s="60" t="s">
        <v>250</v>
      </c>
      <c r="B71" s="61">
        <v>1</v>
      </c>
      <c r="C71" s="61">
        <v>0</v>
      </c>
      <c r="D71" s="61">
        <v>1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1</v>
      </c>
      <c r="L71" s="61">
        <v>0</v>
      </c>
      <c r="M71" s="61">
        <v>1</v>
      </c>
    </row>
    <row r="72" spans="1:13" ht="21.75" customHeight="1">
      <c r="A72" s="60" t="s">
        <v>255</v>
      </c>
      <c r="B72" s="61">
        <v>0</v>
      </c>
      <c r="C72" s="61">
        <v>0</v>
      </c>
      <c r="D72" s="61">
        <v>0</v>
      </c>
      <c r="E72" s="61">
        <v>0</v>
      </c>
      <c r="F72" s="61"/>
      <c r="G72" s="61"/>
      <c r="H72" s="61">
        <v>0</v>
      </c>
      <c r="I72" s="61"/>
      <c r="J72" s="61"/>
      <c r="K72" s="61">
        <v>0</v>
      </c>
      <c r="L72" s="61"/>
      <c r="M72" s="61"/>
    </row>
    <row r="73" spans="1:13">
      <c r="A73" s="60" t="s">
        <v>231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</row>
    <row r="74" spans="1:13" ht="19.5" customHeight="1">
      <c r="A74" s="60" t="s">
        <v>251</v>
      </c>
      <c r="B74" s="61">
        <v>0</v>
      </c>
      <c r="C74" s="61">
        <v>0</v>
      </c>
      <c r="D74" s="61">
        <v>0</v>
      </c>
      <c r="E74" s="61">
        <v>0</v>
      </c>
      <c r="F74" s="61"/>
      <c r="G74" s="61"/>
      <c r="H74" s="61">
        <v>0</v>
      </c>
      <c r="I74" s="61"/>
      <c r="J74" s="61"/>
      <c r="K74" s="61">
        <v>0</v>
      </c>
      <c r="L74" s="61"/>
      <c r="M74" s="61"/>
    </row>
    <row r="75" spans="1:13" ht="30">
      <c r="A75" s="60" t="s">
        <v>305</v>
      </c>
      <c r="B75" s="241">
        <v>1</v>
      </c>
      <c r="C75" s="241">
        <v>0</v>
      </c>
      <c r="D75" s="241">
        <v>1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</row>
  </sheetData>
  <mergeCells count="7">
    <mergeCell ref="B1:G1"/>
    <mergeCell ref="H1:M1"/>
    <mergeCell ref="A2:A3"/>
    <mergeCell ref="B2:D2"/>
    <mergeCell ref="E2:G2"/>
    <mergeCell ref="H2:J2"/>
    <mergeCell ref="K2:M2"/>
  </mergeCells>
  <pageMargins left="0.59055118110236204" right="0.23622047244094499" top="0.196850393700787" bottom="0.31496062992126" header="0.15748031496063" footer="7.8740157480315001E-2"/>
  <pageSetup paperSize="9" scale="89" firstPageNumber="40" pageOrder="overThenDown" orientation="portrait" useFirstPageNumber="1" horizontalDpi="4294967294" verticalDpi="4294967294" r:id="rId1"/>
  <headerFooter>
    <oddFooter>&amp;L&amp;"Arial,Italic"&amp;9AISHE 2014-15&amp;CT-&amp;P</oddFooter>
  </headerFooter>
  <rowBreaks count="1" manualBreakCount="1">
    <brk id="41" max="12" man="1"/>
  </rowBreaks>
  <colBreaks count="1" manualBreakCount="1">
    <brk id="7" max="7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E66"/>
  <sheetViews>
    <sheetView view="pageBreakPreview" zoomScaleSheetLayoutView="100" workbookViewId="0">
      <selection activeCell="F1" sqref="F1:F1048576"/>
    </sheetView>
  </sheetViews>
  <sheetFormatPr defaultRowHeight="14.25"/>
  <cols>
    <col min="1" max="1" width="27.5703125" style="62" customWidth="1"/>
    <col min="2" max="2" width="30.85546875" style="62" customWidth="1"/>
    <col min="3" max="3" width="14.28515625" style="62" customWidth="1"/>
    <col min="4" max="4" width="13.7109375" style="62" customWidth="1"/>
    <col min="5" max="5" width="13.42578125" style="62" customWidth="1"/>
    <col min="6" max="16384" width="9.140625" style="62"/>
  </cols>
  <sheetData>
    <row r="1" spans="1:5" ht="38.25" customHeight="1">
      <c r="A1" s="551" t="s">
        <v>1437</v>
      </c>
      <c r="B1" s="551"/>
      <c r="C1" s="553"/>
      <c r="D1" s="553"/>
      <c r="E1" s="553"/>
    </row>
    <row r="2" spans="1:5" ht="22.5" customHeight="1">
      <c r="A2" s="556" t="s">
        <v>312</v>
      </c>
      <c r="B2" s="556"/>
      <c r="C2" s="394" t="s">
        <v>103</v>
      </c>
      <c r="D2" s="394" t="s">
        <v>104</v>
      </c>
      <c r="E2" s="394" t="s">
        <v>90</v>
      </c>
    </row>
    <row r="3" spans="1:5" ht="19.5" customHeight="1">
      <c r="A3" s="395" t="s">
        <v>313</v>
      </c>
      <c r="B3" s="164"/>
      <c r="C3" s="322">
        <v>5019979</v>
      </c>
      <c r="D3" s="322">
        <v>5687326</v>
      </c>
      <c r="E3" s="322">
        <v>10707305</v>
      </c>
    </row>
    <row r="4" spans="1:5" ht="19.5" customHeight="1">
      <c r="A4" s="557" t="s">
        <v>314</v>
      </c>
      <c r="B4" s="162" t="s">
        <v>316</v>
      </c>
      <c r="C4" s="322">
        <v>934504</v>
      </c>
      <c r="D4" s="322">
        <v>41803</v>
      </c>
      <c r="E4" s="322">
        <v>976307</v>
      </c>
    </row>
    <row r="5" spans="1:5" ht="19.5" customHeight="1">
      <c r="A5" s="558"/>
      <c r="B5" s="165" t="s">
        <v>315</v>
      </c>
      <c r="C5" s="322">
        <v>454565</v>
      </c>
      <c r="D5" s="322">
        <v>340907</v>
      </c>
      <c r="E5" s="322">
        <v>795472</v>
      </c>
    </row>
    <row r="6" spans="1:5" ht="19.5" customHeight="1">
      <c r="A6" s="558"/>
      <c r="B6" s="162" t="s">
        <v>317</v>
      </c>
      <c r="C6" s="322">
        <v>402050</v>
      </c>
      <c r="D6" s="322">
        <v>341941</v>
      </c>
      <c r="E6" s="322">
        <v>743991</v>
      </c>
    </row>
    <row r="7" spans="1:5" ht="19.5" customHeight="1">
      <c r="A7" s="558"/>
      <c r="B7" s="162" t="s">
        <v>319</v>
      </c>
      <c r="C7" s="322">
        <v>481236</v>
      </c>
      <c r="D7" s="322">
        <v>109790</v>
      </c>
      <c r="E7" s="322">
        <v>591026</v>
      </c>
    </row>
    <row r="8" spans="1:5" ht="19.5" customHeight="1">
      <c r="A8" s="558"/>
      <c r="B8" s="162" t="s">
        <v>318</v>
      </c>
      <c r="C8" s="322">
        <v>357503</v>
      </c>
      <c r="D8" s="322">
        <v>117545</v>
      </c>
      <c r="E8" s="322">
        <v>475048</v>
      </c>
    </row>
    <row r="9" spans="1:5" ht="19.5" customHeight="1">
      <c r="A9" s="558"/>
      <c r="B9" s="162" t="s">
        <v>320</v>
      </c>
      <c r="C9" s="322">
        <v>193292</v>
      </c>
      <c r="D9" s="322">
        <v>80819</v>
      </c>
      <c r="E9" s="322">
        <v>274111</v>
      </c>
    </row>
    <row r="10" spans="1:5" ht="19.5" customHeight="1">
      <c r="A10" s="558"/>
      <c r="B10" s="162" t="s">
        <v>577</v>
      </c>
      <c r="C10" s="322">
        <v>104697</v>
      </c>
      <c r="D10" s="322">
        <v>95530</v>
      </c>
      <c r="E10" s="322">
        <v>200227</v>
      </c>
    </row>
    <row r="11" spans="1:5" ht="19.5" customHeight="1">
      <c r="A11" s="558"/>
      <c r="B11" s="162" t="s">
        <v>321</v>
      </c>
      <c r="C11" s="322">
        <v>29504</v>
      </c>
      <c r="D11" s="322">
        <v>31826</v>
      </c>
      <c r="E11" s="322">
        <v>61330</v>
      </c>
    </row>
    <row r="12" spans="1:5" ht="19.5" customHeight="1">
      <c r="A12" s="558"/>
      <c r="B12" s="162" t="s">
        <v>322</v>
      </c>
      <c r="C12" s="322">
        <v>35338</v>
      </c>
      <c r="D12" s="322">
        <v>11494</v>
      </c>
      <c r="E12" s="322">
        <v>46832</v>
      </c>
    </row>
    <row r="13" spans="1:5" ht="19.5" customHeight="1">
      <c r="A13" s="558"/>
      <c r="B13" s="162" t="s">
        <v>323</v>
      </c>
      <c r="C13" s="322">
        <v>12226</v>
      </c>
      <c r="D13" s="322">
        <v>3064</v>
      </c>
      <c r="E13" s="322">
        <v>15290</v>
      </c>
    </row>
    <row r="14" spans="1:5" ht="19.5" customHeight="1">
      <c r="A14" s="558"/>
      <c r="B14" s="162" t="s">
        <v>324</v>
      </c>
      <c r="C14" s="322">
        <v>10110</v>
      </c>
      <c r="D14" s="322">
        <v>4967</v>
      </c>
      <c r="E14" s="322">
        <v>15077</v>
      </c>
    </row>
    <row r="15" spans="1:5" ht="20.25" customHeight="1">
      <c r="A15" s="558"/>
      <c r="B15" s="162" t="s">
        <v>325</v>
      </c>
      <c r="C15" s="322">
        <v>9047</v>
      </c>
      <c r="D15" s="322">
        <v>3049</v>
      </c>
      <c r="E15" s="322">
        <v>12096</v>
      </c>
    </row>
    <row r="16" spans="1:5" ht="19.5" customHeight="1">
      <c r="A16" s="558"/>
      <c r="B16" s="162" t="s">
        <v>327</v>
      </c>
      <c r="C16" s="322">
        <v>6824</v>
      </c>
      <c r="D16" s="322">
        <v>270</v>
      </c>
      <c r="E16" s="322">
        <v>7094</v>
      </c>
    </row>
    <row r="17" spans="1:5" ht="19.5" customHeight="1">
      <c r="A17" s="558"/>
      <c r="B17" s="162" t="s">
        <v>326</v>
      </c>
      <c r="C17" s="322">
        <v>4293</v>
      </c>
      <c r="D17" s="322">
        <v>2672</v>
      </c>
      <c r="E17" s="322">
        <v>6965</v>
      </c>
    </row>
    <row r="18" spans="1:5" ht="19.5" customHeight="1">
      <c r="A18" s="558"/>
      <c r="B18" s="162" t="s">
        <v>328</v>
      </c>
      <c r="C18" s="322">
        <v>3554</v>
      </c>
      <c r="D18" s="322">
        <v>164</v>
      </c>
      <c r="E18" s="322">
        <v>3718</v>
      </c>
    </row>
    <row r="19" spans="1:5" ht="19.5" customHeight="1">
      <c r="A19" s="558"/>
      <c r="B19" s="162" t="s">
        <v>329</v>
      </c>
      <c r="C19" s="322">
        <v>1522</v>
      </c>
      <c r="D19" s="322">
        <v>563</v>
      </c>
      <c r="E19" s="322">
        <v>2085</v>
      </c>
    </row>
    <row r="20" spans="1:5" ht="19.5" customHeight="1">
      <c r="A20" s="559"/>
      <c r="B20" s="163" t="s">
        <v>330</v>
      </c>
      <c r="C20" s="322">
        <v>471</v>
      </c>
      <c r="D20" s="322">
        <v>388</v>
      </c>
      <c r="E20" s="322">
        <v>859</v>
      </c>
    </row>
    <row r="21" spans="1:5" ht="22.5" customHeight="1">
      <c r="A21" s="395" t="s">
        <v>331</v>
      </c>
      <c r="B21" s="164"/>
      <c r="C21" s="322">
        <v>3040736</v>
      </c>
      <c r="D21" s="322">
        <v>1186792</v>
      </c>
      <c r="E21" s="322">
        <v>4227528</v>
      </c>
    </row>
    <row r="22" spans="1:5" ht="22.5" customHeight="1">
      <c r="A22" s="395" t="s">
        <v>53</v>
      </c>
      <c r="B22" s="164"/>
      <c r="C22" s="322">
        <v>2180348</v>
      </c>
      <c r="D22" s="322">
        <v>1912083</v>
      </c>
      <c r="E22" s="322">
        <v>4092431</v>
      </c>
    </row>
    <row r="23" spans="1:5" ht="22.5" customHeight="1">
      <c r="A23" s="395" t="s">
        <v>332</v>
      </c>
      <c r="B23" s="164"/>
      <c r="C23" s="322">
        <v>2027036</v>
      </c>
      <c r="D23" s="322">
        <v>1694106</v>
      </c>
      <c r="E23" s="322">
        <v>3721142</v>
      </c>
    </row>
    <row r="24" spans="1:5" ht="22.5" customHeight="1">
      <c r="A24" s="395" t="s">
        <v>333</v>
      </c>
      <c r="B24" s="164"/>
      <c r="C24" s="322">
        <v>332011</v>
      </c>
      <c r="D24" s="322">
        <v>533600</v>
      </c>
      <c r="E24" s="322">
        <v>865611</v>
      </c>
    </row>
    <row r="25" spans="1:5" ht="19.5" customHeight="1">
      <c r="A25" s="557" t="s">
        <v>335</v>
      </c>
      <c r="B25" s="162" t="s">
        <v>119</v>
      </c>
      <c r="C25" s="322">
        <v>34785</v>
      </c>
      <c r="D25" s="322">
        <v>158453</v>
      </c>
      <c r="E25" s="322">
        <v>193238</v>
      </c>
    </row>
    <row r="26" spans="1:5" ht="19.5" customHeight="1">
      <c r="A26" s="558"/>
      <c r="B26" s="162" t="s">
        <v>336</v>
      </c>
      <c r="C26" s="322">
        <v>104638</v>
      </c>
      <c r="D26" s="322">
        <v>87704</v>
      </c>
      <c r="E26" s="322">
        <v>192342</v>
      </c>
    </row>
    <row r="27" spans="1:5" ht="19.5" customHeight="1">
      <c r="A27" s="558"/>
      <c r="B27" s="162" t="s">
        <v>337</v>
      </c>
      <c r="C27" s="322">
        <v>85786</v>
      </c>
      <c r="D27" s="322">
        <v>81092</v>
      </c>
      <c r="E27" s="322">
        <v>166878</v>
      </c>
    </row>
    <row r="28" spans="1:5" ht="19.5" customHeight="1">
      <c r="A28" s="558"/>
      <c r="B28" s="162" t="s">
        <v>338</v>
      </c>
      <c r="C28" s="322">
        <v>24716</v>
      </c>
      <c r="D28" s="322">
        <v>58047</v>
      </c>
      <c r="E28" s="322">
        <v>82763</v>
      </c>
    </row>
    <row r="29" spans="1:5" ht="19.5" customHeight="1">
      <c r="A29" s="558"/>
      <c r="B29" s="162" t="s">
        <v>339</v>
      </c>
      <c r="C29" s="322">
        <v>20350</v>
      </c>
      <c r="D29" s="322">
        <v>26754</v>
      </c>
      <c r="E29" s="322">
        <v>47104</v>
      </c>
    </row>
    <row r="30" spans="1:5" ht="19.5" customHeight="1">
      <c r="A30" s="558"/>
      <c r="B30" s="162" t="s">
        <v>340</v>
      </c>
      <c r="C30" s="322">
        <v>14206</v>
      </c>
      <c r="D30" s="322">
        <v>24297</v>
      </c>
      <c r="E30" s="322">
        <v>38503</v>
      </c>
    </row>
    <row r="31" spans="1:5" ht="19.5" customHeight="1">
      <c r="A31" s="558"/>
      <c r="B31" s="162" t="s">
        <v>341</v>
      </c>
      <c r="C31" s="322">
        <v>12958</v>
      </c>
      <c r="D31" s="322">
        <v>23478</v>
      </c>
      <c r="E31" s="322">
        <v>36436</v>
      </c>
    </row>
    <row r="32" spans="1:5" ht="19.5" customHeight="1">
      <c r="A32" s="558"/>
      <c r="B32" s="162" t="s">
        <v>335</v>
      </c>
      <c r="C32" s="322">
        <v>12796</v>
      </c>
      <c r="D32" s="322">
        <v>19332</v>
      </c>
      <c r="E32" s="322">
        <v>32128</v>
      </c>
    </row>
    <row r="33" spans="1:5" ht="19.5" customHeight="1">
      <c r="A33" s="558"/>
      <c r="B33" s="162" t="s">
        <v>342</v>
      </c>
      <c r="C33" s="322">
        <v>3613</v>
      </c>
      <c r="D33" s="322">
        <v>2835</v>
      </c>
      <c r="E33" s="322">
        <v>6448</v>
      </c>
    </row>
    <row r="34" spans="1:5" ht="19.5" customHeight="1">
      <c r="A34" s="558"/>
      <c r="B34" s="162" t="s">
        <v>347</v>
      </c>
      <c r="C34" s="322">
        <v>1837</v>
      </c>
      <c r="D34" s="322">
        <v>1815</v>
      </c>
      <c r="E34" s="322">
        <v>3652</v>
      </c>
    </row>
    <row r="35" spans="1:5" ht="19.5" customHeight="1">
      <c r="A35" s="558"/>
      <c r="B35" s="162" t="s">
        <v>343</v>
      </c>
      <c r="C35" s="322">
        <v>1057</v>
      </c>
      <c r="D35" s="322">
        <v>2582</v>
      </c>
      <c r="E35" s="322">
        <v>3639</v>
      </c>
    </row>
    <row r="36" spans="1:5" ht="19.5" customHeight="1">
      <c r="A36" s="558"/>
      <c r="B36" s="162" t="s">
        <v>345</v>
      </c>
      <c r="C36" s="322">
        <v>546</v>
      </c>
      <c r="D36" s="322">
        <v>1571</v>
      </c>
      <c r="E36" s="322">
        <v>2117</v>
      </c>
    </row>
    <row r="37" spans="1:5" ht="19.5" customHeight="1">
      <c r="A37" s="558"/>
      <c r="B37" s="162" t="s">
        <v>344</v>
      </c>
      <c r="C37" s="322">
        <v>437</v>
      </c>
      <c r="D37" s="322">
        <v>1371</v>
      </c>
      <c r="E37" s="322">
        <v>1808</v>
      </c>
    </row>
    <row r="38" spans="1:5" ht="19.5" customHeight="1">
      <c r="A38" s="558"/>
      <c r="B38" s="162" t="s">
        <v>348</v>
      </c>
      <c r="C38" s="322">
        <v>534</v>
      </c>
      <c r="D38" s="322">
        <v>1125</v>
      </c>
      <c r="E38" s="322">
        <v>1659</v>
      </c>
    </row>
    <row r="39" spans="1:5" ht="19.5" customHeight="1">
      <c r="A39" s="558"/>
      <c r="B39" s="162" t="s">
        <v>578</v>
      </c>
      <c r="C39" s="322">
        <v>798</v>
      </c>
      <c r="D39" s="322">
        <v>550</v>
      </c>
      <c r="E39" s="322">
        <v>1348</v>
      </c>
    </row>
    <row r="40" spans="1:5" ht="19.5" customHeight="1">
      <c r="A40" s="559"/>
      <c r="B40" s="163" t="s">
        <v>392</v>
      </c>
      <c r="C40" s="322">
        <v>561</v>
      </c>
      <c r="D40" s="322">
        <v>649</v>
      </c>
      <c r="E40" s="322">
        <v>1210</v>
      </c>
    </row>
    <row r="41" spans="1:5" ht="21.75" customHeight="1">
      <c r="A41" s="395" t="s">
        <v>349</v>
      </c>
      <c r="B41" s="164"/>
      <c r="C41" s="322">
        <v>319618</v>
      </c>
      <c r="D41" s="322">
        <v>491655</v>
      </c>
      <c r="E41" s="322">
        <v>811273</v>
      </c>
    </row>
    <row r="42" spans="1:5" ht="21.75" customHeight="1">
      <c r="A42" s="323" t="s">
        <v>334</v>
      </c>
      <c r="B42" s="324"/>
      <c r="C42" s="322">
        <v>382713</v>
      </c>
      <c r="D42" s="322">
        <v>300433</v>
      </c>
      <c r="E42" s="322">
        <v>683146</v>
      </c>
    </row>
    <row r="43" spans="1:5" ht="21.75" customHeight="1">
      <c r="A43" s="395" t="s">
        <v>49</v>
      </c>
      <c r="B43" s="396"/>
      <c r="C43" s="322">
        <v>324766</v>
      </c>
      <c r="D43" s="322">
        <v>187579</v>
      </c>
      <c r="E43" s="322">
        <v>512345</v>
      </c>
    </row>
    <row r="44" spans="1:5" ht="21.75" customHeight="1">
      <c r="A44" s="395" t="s">
        <v>48</v>
      </c>
      <c r="B44" s="396"/>
      <c r="C44" s="322">
        <v>207609</v>
      </c>
      <c r="D44" s="322">
        <v>94201</v>
      </c>
      <c r="E44" s="322">
        <v>301810</v>
      </c>
    </row>
    <row r="45" spans="1:5" ht="21.75" customHeight="1">
      <c r="A45" s="395" t="s">
        <v>43</v>
      </c>
      <c r="B45" s="396"/>
      <c r="C45" s="322">
        <v>122120</v>
      </c>
      <c r="D45" s="322">
        <v>41208</v>
      </c>
      <c r="E45" s="322">
        <v>163328</v>
      </c>
    </row>
    <row r="46" spans="1:5" ht="21.75" customHeight="1">
      <c r="A46" s="395" t="s">
        <v>350</v>
      </c>
      <c r="B46" s="396"/>
      <c r="C46" s="322">
        <v>50922</v>
      </c>
      <c r="D46" s="322">
        <v>57372</v>
      </c>
      <c r="E46" s="322">
        <v>108294</v>
      </c>
    </row>
    <row r="47" spans="1:5" ht="21.75" customHeight="1">
      <c r="A47" s="395" t="s">
        <v>51</v>
      </c>
      <c r="B47" s="396"/>
      <c r="C47" s="322">
        <v>59496</v>
      </c>
      <c r="D47" s="322">
        <v>44569</v>
      </c>
      <c r="E47" s="322">
        <v>104065</v>
      </c>
    </row>
    <row r="48" spans="1:5" ht="21.75" customHeight="1">
      <c r="A48" s="395" t="s">
        <v>351</v>
      </c>
      <c r="B48" s="396"/>
      <c r="C48" s="322">
        <v>6635</v>
      </c>
      <c r="D48" s="322">
        <v>53722</v>
      </c>
      <c r="E48" s="322">
        <v>60357</v>
      </c>
    </row>
    <row r="49" spans="1:5" ht="21.75" customHeight="1">
      <c r="A49" s="395" t="s">
        <v>353</v>
      </c>
      <c r="B49" s="396"/>
      <c r="C49" s="322">
        <v>32250</v>
      </c>
      <c r="D49" s="322">
        <v>27608</v>
      </c>
      <c r="E49" s="322">
        <v>59858</v>
      </c>
    </row>
    <row r="50" spans="1:5" ht="21.75" customHeight="1">
      <c r="A50" s="395" t="s">
        <v>354</v>
      </c>
      <c r="B50" s="396"/>
      <c r="C50" s="322">
        <v>24598</v>
      </c>
      <c r="D50" s="322">
        <v>10268</v>
      </c>
      <c r="E50" s="322">
        <v>34866</v>
      </c>
    </row>
    <row r="51" spans="1:5" ht="21.75" customHeight="1">
      <c r="A51" s="395" t="s">
        <v>44</v>
      </c>
      <c r="B51" s="396"/>
      <c r="C51" s="322">
        <v>17817</v>
      </c>
      <c r="D51" s="322">
        <v>16230</v>
      </c>
      <c r="E51" s="322">
        <v>34047</v>
      </c>
    </row>
    <row r="52" spans="1:5" ht="21.75" customHeight="1">
      <c r="A52" s="395" t="s">
        <v>355</v>
      </c>
      <c r="B52" s="396"/>
      <c r="C52" s="322">
        <v>13997</v>
      </c>
      <c r="D52" s="322">
        <v>14051</v>
      </c>
      <c r="E52" s="322">
        <v>28048</v>
      </c>
    </row>
    <row r="53" spans="1:5" ht="21.75" customHeight="1">
      <c r="A53" s="395" t="s">
        <v>46</v>
      </c>
      <c r="B53" s="396"/>
      <c r="C53" s="322">
        <v>11569</v>
      </c>
      <c r="D53" s="322">
        <v>8336</v>
      </c>
      <c r="E53" s="322">
        <v>19905</v>
      </c>
    </row>
    <row r="54" spans="1:5" ht="21.75" customHeight="1">
      <c r="A54" s="395" t="s">
        <v>352</v>
      </c>
      <c r="B54" s="396"/>
      <c r="C54" s="322">
        <v>10206</v>
      </c>
      <c r="D54" s="322">
        <v>9533</v>
      </c>
      <c r="E54" s="322">
        <v>19739</v>
      </c>
    </row>
    <row r="55" spans="1:5" ht="21.75" customHeight="1">
      <c r="A55" s="395" t="s">
        <v>356</v>
      </c>
      <c r="B55" s="396"/>
      <c r="C55" s="322">
        <v>3459</v>
      </c>
      <c r="D55" s="322">
        <v>10363</v>
      </c>
      <c r="E55" s="322">
        <v>13822</v>
      </c>
    </row>
    <row r="56" spans="1:5" ht="21.75" customHeight="1">
      <c r="A56" s="395" t="s">
        <v>357</v>
      </c>
      <c r="B56" s="396"/>
      <c r="C56" s="322">
        <v>7429</v>
      </c>
      <c r="D56" s="322">
        <v>3995</v>
      </c>
      <c r="E56" s="322">
        <v>11424</v>
      </c>
    </row>
    <row r="57" spans="1:5" ht="21.75" customHeight="1">
      <c r="A57" s="395" t="s">
        <v>358</v>
      </c>
      <c r="B57" s="396"/>
      <c r="C57" s="322">
        <v>2834</v>
      </c>
      <c r="D57" s="322">
        <v>6788</v>
      </c>
      <c r="E57" s="322">
        <v>9622</v>
      </c>
    </row>
    <row r="58" spans="1:5" ht="21.75" customHeight="1">
      <c r="A58" s="395" t="s">
        <v>56</v>
      </c>
      <c r="B58" s="396"/>
      <c r="C58" s="322">
        <v>3151</v>
      </c>
      <c r="D58" s="322">
        <v>3315</v>
      </c>
      <c r="E58" s="322">
        <v>6466</v>
      </c>
    </row>
    <row r="59" spans="1:5" ht="21.75" customHeight="1">
      <c r="A59" s="395" t="s">
        <v>361</v>
      </c>
      <c r="B59" s="396"/>
      <c r="C59" s="322">
        <v>89</v>
      </c>
      <c r="D59" s="322">
        <v>4217</v>
      </c>
      <c r="E59" s="322">
        <v>4306</v>
      </c>
    </row>
    <row r="60" spans="1:5" ht="21.75" customHeight="1">
      <c r="A60" s="395" t="s">
        <v>360</v>
      </c>
      <c r="B60" s="396"/>
      <c r="C60" s="322">
        <v>2091</v>
      </c>
      <c r="D60" s="322">
        <v>1592</v>
      </c>
      <c r="E60" s="322">
        <v>3683</v>
      </c>
    </row>
    <row r="61" spans="1:5" ht="21.75" customHeight="1">
      <c r="A61" s="395" t="s">
        <v>359</v>
      </c>
      <c r="B61" s="396"/>
      <c r="C61" s="322">
        <v>1829</v>
      </c>
      <c r="D61" s="322">
        <v>1320</v>
      </c>
      <c r="E61" s="322">
        <v>3149</v>
      </c>
    </row>
    <row r="62" spans="1:5" ht="21.75" customHeight="1">
      <c r="A62" s="395" t="s">
        <v>362</v>
      </c>
      <c r="B62" s="396"/>
      <c r="C62" s="322">
        <v>580</v>
      </c>
      <c r="D62" s="322">
        <v>351</v>
      </c>
      <c r="E62" s="322">
        <v>931</v>
      </c>
    </row>
    <row r="63" spans="1:5" ht="21.75" customHeight="1">
      <c r="A63" s="395" t="s">
        <v>364</v>
      </c>
      <c r="B63" s="396"/>
      <c r="C63" s="322">
        <v>492</v>
      </c>
      <c r="D63" s="322">
        <v>30</v>
      </c>
      <c r="E63" s="322">
        <v>522</v>
      </c>
    </row>
    <row r="64" spans="1:5" ht="21.75" customHeight="1">
      <c r="A64" s="395" t="s">
        <v>363</v>
      </c>
      <c r="B64" s="396"/>
      <c r="C64" s="322">
        <v>293</v>
      </c>
      <c r="D64" s="322">
        <v>206</v>
      </c>
      <c r="E64" s="322">
        <v>499</v>
      </c>
    </row>
    <row r="65" spans="1:5" ht="21.75" customHeight="1">
      <c r="A65" s="395" t="s">
        <v>365</v>
      </c>
      <c r="B65" s="396"/>
      <c r="C65" s="322">
        <v>59</v>
      </c>
      <c r="D65" s="322">
        <v>259</v>
      </c>
      <c r="E65" s="322">
        <v>318</v>
      </c>
    </row>
    <row r="66" spans="1:5" s="223" customFormat="1" ht="21.75" customHeight="1">
      <c r="A66" s="395" t="s">
        <v>38</v>
      </c>
      <c r="B66" s="396"/>
      <c r="C66" s="325">
        <v>14206732</v>
      </c>
      <c r="D66" s="325">
        <v>12403108</v>
      </c>
      <c r="E66" s="325">
        <v>26609840</v>
      </c>
    </row>
  </sheetData>
  <mergeCells count="4">
    <mergeCell ref="A1:E1"/>
    <mergeCell ref="A2:B2"/>
    <mergeCell ref="A4:A20"/>
    <mergeCell ref="A25:A40"/>
  </mergeCells>
  <pageMargins left="0.70866141732283505" right="0.43307086614173201" top="0.66929133858267698" bottom="0.66929133858267698" header="0.31496062992126" footer="0.31496062992126"/>
  <pageSetup paperSize="9" scale="75" firstPageNumber="44" orientation="portrait" useFirstPageNumber="1" horizontalDpi="4294967294" verticalDpi="4294967294" r:id="rId1"/>
  <headerFooter>
    <oddFooter>&amp;L&amp;"Arial,Italic"&amp;9AISHE 2014-15&amp;CT-&amp;P</oddFooter>
  </headerFooter>
  <rowBreaks count="1" manualBreakCount="1">
    <brk id="48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1:K161"/>
  <sheetViews>
    <sheetView view="pageBreakPreview" zoomScaleSheetLayoutView="100" workbookViewId="0">
      <selection activeCell="A157" sqref="A157:XFD157"/>
    </sheetView>
  </sheetViews>
  <sheetFormatPr defaultRowHeight="14.25"/>
  <cols>
    <col min="1" max="1" width="16.28515625" style="68" customWidth="1"/>
    <col min="2" max="2" width="24.42578125" style="67" customWidth="1"/>
    <col min="3" max="3" width="7.7109375" style="66" customWidth="1"/>
    <col min="4" max="4" width="8.5703125" style="66" customWidth="1"/>
    <col min="5" max="5" width="9" style="66" customWidth="1"/>
    <col min="6" max="6" width="7.7109375" style="66" customWidth="1"/>
    <col min="7" max="7" width="8.5703125" style="66" customWidth="1"/>
    <col min="8" max="8" width="7.7109375" style="66" customWidth="1"/>
    <col min="9" max="11" width="10.28515625" style="66" customWidth="1"/>
    <col min="12" max="16384" width="9.140625" style="66"/>
  </cols>
  <sheetData>
    <row r="1" spans="1:11" ht="36.75" customHeight="1">
      <c r="A1" s="551" t="s">
        <v>1438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</row>
    <row r="2" spans="1:11" s="67" customFormat="1" ht="16.5" customHeight="1">
      <c r="A2" s="556" t="s">
        <v>312</v>
      </c>
      <c r="B2" s="556"/>
      <c r="C2" s="570" t="s">
        <v>95</v>
      </c>
      <c r="D2" s="570"/>
      <c r="E2" s="570"/>
      <c r="F2" s="570" t="s">
        <v>96</v>
      </c>
      <c r="G2" s="570"/>
      <c r="H2" s="570"/>
      <c r="I2" s="570" t="s">
        <v>97</v>
      </c>
      <c r="J2" s="570"/>
      <c r="K2" s="570"/>
    </row>
    <row r="3" spans="1:11" s="67" customFormat="1" ht="16.5" customHeight="1">
      <c r="A3" s="569"/>
      <c r="B3" s="569"/>
      <c r="C3" s="397" t="s">
        <v>103</v>
      </c>
      <c r="D3" s="397" t="s">
        <v>104</v>
      </c>
      <c r="E3" s="397" t="s">
        <v>90</v>
      </c>
      <c r="F3" s="397" t="s">
        <v>103</v>
      </c>
      <c r="G3" s="397" t="s">
        <v>104</v>
      </c>
      <c r="H3" s="397" t="s">
        <v>90</v>
      </c>
      <c r="I3" s="397" t="s">
        <v>103</v>
      </c>
      <c r="J3" s="397" t="s">
        <v>104</v>
      </c>
      <c r="K3" s="397" t="s">
        <v>90</v>
      </c>
    </row>
    <row r="4" spans="1:11" ht="15.75" customHeight="1">
      <c r="A4" s="564" t="s">
        <v>43</v>
      </c>
      <c r="B4" s="242" t="s">
        <v>43</v>
      </c>
      <c r="C4" s="249">
        <v>2680</v>
      </c>
      <c r="D4" s="243">
        <v>1250</v>
      </c>
      <c r="E4" s="243">
        <v>3930</v>
      </c>
      <c r="F4" s="243">
        <v>45</v>
      </c>
      <c r="G4" s="243">
        <v>2</v>
      </c>
      <c r="H4" s="243">
        <v>47</v>
      </c>
      <c r="I4" s="243">
        <v>13343</v>
      </c>
      <c r="J4" s="243">
        <v>5799</v>
      </c>
      <c r="K4" s="243">
        <v>19142</v>
      </c>
    </row>
    <row r="5" spans="1:11" ht="15.75" customHeight="1">
      <c r="A5" s="565"/>
      <c r="B5" s="242" t="s">
        <v>366</v>
      </c>
      <c r="C5" s="249">
        <v>224</v>
      </c>
      <c r="D5" s="243">
        <v>142</v>
      </c>
      <c r="E5" s="243">
        <v>366</v>
      </c>
      <c r="F5" s="243">
        <v>8</v>
      </c>
      <c r="G5" s="243">
        <v>2</v>
      </c>
      <c r="H5" s="243">
        <v>10</v>
      </c>
      <c r="I5" s="243">
        <v>1471</v>
      </c>
      <c r="J5" s="243">
        <v>621</v>
      </c>
      <c r="K5" s="243">
        <v>2092</v>
      </c>
    </row>
    <row r="6" spans="1:11" ht="15.75" customHeight="1">
      <c r="A6" s="565"/>
      <c r="B6" s="242" t="s">
        <v>367</v>
      </c>
      <c r="C6" s="249">
        <v>86</v>
      </c>
      <c r="D6" s="243">
        <v>84</v>
      </c>
      <c r="E6" s="243">
        <v>170</v>
      </c>
      <c r="F6" s="243"/>
      <c r="G6" s="243"/>
      <c r="H6" s="243"/>
      <c r="I6" s="243">
        <v>473</v>
      </c>
      <c r="J6" s="243">
        <v>234</v>
      </c>
      <c r="K6" s="243">
        <v>707</v>
      </c>
    </row>
    <row r="7" spans="1:11" ht="15.75" customHeight="1">
      <c r="A7" s="566"/>
      <c r="B7" s="326" t="s">
        <v>368</v>
      </c>
      <c r="C7" s="249">
        <v>16</v>
      </c>
      <c r="D7" s="243">
        <v>21</v>
      </c>
      <c r="E7" s="243">
        <v>37</v>
      </c>
      <c r="F7" s="243"/>
      <c r="G7" s="243"/>
      <c r="H7" s="243"/>
      <c r="I7" s="243">
        <v>15</v>
      </c>
      <c r="J7" s="243">
        <v>4</v>
      </c>
      <c r="K7" s="243">
        <v>19</v>
      </c>
    </row>
    <row r="8" spans="1:11" ht="18.75" customHeight="1">
      <c r="A8" s="562" t="s">
        <v>369</v>
      </c>
      <c r="B8" s="563"/>
      <c r="C8" s="327">
        <v>3006</v>
      </c>
      <c r="D8" s="244">
        <v>1497</v>
      </c>
      <c r="E8" s="244">
        <v>4503</v>
      </c>
      <c r="F8" s="244">
        <v>53</v>
      </c>
      <c r="G8" s="244">
        <v>4</v>
      </c>
      <c r="H8" s="244">
        <v>57</v>
      </c>
      <c r="I8" s="244">
        <v>15302</v>
      </c>
      <c r="J8" s="244">
        <v>6658</v>
      </c>
      <c r="K8" s="244">
        <v>21960</v>
      </c>
    </row>
    <row r="9" spans="1:11" ht="18.75" customHeight="1">
      <c r="A9" s="562" t="s">
        <v>353</v>
      </c>
      <c r="B9" s="563"/>
      <c r="C9" s="249">
        <v>1483</v>
      </c>
      <c r="D9" s="243">
        <v>1212</v>
      </c>
      <c r="E9" s="243">
        <v>2695</v>
      </c>
      <c r="F9" s="243">
        <v>534</v>
      </c>
      <c r="G9" s="243">
        <v>694</v>
      </c>
      <c r="H9" s="243">
        <v>1228</v>
      </c>
      <c r="I9" s="243">
        <v>36607</v>
      </c>
      <c r="J9" s="243">
        <v>55654</v>
      </c>
      <c r="K9" s="243">
        <v>92261</v>
      </c>
    </row>
    <row r="10" spans="1:11" ht="18.75" customHeight="1">
      <c r="A10" s="562" t="s">
        <v>332</v>
      </c>
      <c r="B10" s="563"/>
      <c r="C10" s="249">
        <v>1841</v>
      </c>
      <c r="D10" s="243">
        <v>1789</v>
      </c>
      <c r="E10" s="243">
        <v>3630</v>
      </c>
      <c r="F10" s="243">
        <v>1060</v>
      </c>
      <c r="G10" s="243">
        <v>1961</v>
      </c>
      <c r="H10" s="243">
        <v>3021</v>
      </c>
      <c r="I10" s="243">
        <v>156134</v>
      </c>
      <c r="J10" s="243">
        <v>209215</v>
      </c>
      <c r="K10" s="243">
        <v>365349</v>
      </c>
    </row>
    <row r="11" spans="1:11" ht="18.75" customHeight="1">
      <c r="A11" s="562" t="s">
        <v>363</v>
      </c>
      <c r="B11" s="563"/>
      <c r="C11" s="249">
        <v>6</v>
      </c>
      <c r="D11" s="243">
        <v>6</v>
      </c>
      <c r="E11" s="243">
        <v>12</v>
      </c>
      <c r="F11" s="243">
        <v>0</v>
      </c>
      <c r="G11" s="243">
        <v>0</v>
      </c>
      <c r="H11" s="243">
        <v>0</v>
      </c>
      <c r="I11" s="243">
        <v>207</v>
      </c>
      <c r="J11" s="243">
        <v>166</v>
      </c>
      <c r="K11" s="243">
        <v>373</v>
      </c>
    </row>
    <row r="12" spans="1:11" ht="18.75" customHeight="1">
      <c r="A12" s="562" t="s">
        <v>56</v>
      </c>
      <c r="B12" s="563"/>
      <c r="C12" s="249">
        <v>81</v>
      </c>
      <c r="D12" s="243">
        <v>88</v>
      </c>
      <c r="E12" s="243">
        <v>169</v>
      </c>
      <c r="F12" s="243">
        <v>108</v>
      </c>
      <c r="G12" s="243">
        <v>89</v>
      </c>
      <c r="H12" s="243">
        <v>197</v>
      </c>
      <c r="I12" s="243">
        <v>3336</v>
      </c>
      <c r="J12" s="243">
        <v>5988</v>
      </c>
      <c r="K12" s="243">
        <v>9324</v>
      </c>
    </row>
    <row r="13" spans="1:11" ht="18.75" customHeight="1">
      <c r="A13" s="562" t="s">
        <v>362</v>
      </c>
      <c r="B13" s="563"/>
      <c r="C13" s="249">
        <v>89</v>
      </c>
      <c r="D13" s="243">
        <v>17</v>
      </c>
      <c r="E13" s="243">
        <v>106</v>
      </c>
      <c r="F13" s="243">
        <v>72</v>
      </c>
      <c r="G13" s="243">
        <v>1</v>
      </c>
      <c r="H13" s="243">
        <v>73</v>
      </c>
      <c r="I13" s="243">
        <v>1857</v>
      </c>
      <c r="J13" s="243">
        <v>1019</v>
      </c>
      <c r="K13" s="243">
        <v>2876</v>
      </c>
    </row>
    <row r="14" spans="1:11" ht="18.75" customHeight="1">
      <c r="A14" s="562" t="s">
        <v>358</v>
      </c>
      <c r="B14" s="563"/>
      <c r="C14" s="249">
        <v>68</v>
      </c>
      <c r="D14" s="243">
        <v>40</v>
      </c>
      <c r="E14" s="243">
        <v>108</v>
      </c>
      <c r="F14" s="243">
        <v>2</v>
      </c>
      <c r="G14" s="243">
        <v>4</v>
      </c>
      <c r="H14" s="243">
        <v>6</v>
      </c>
      <c r="I14" s="243">
        <v>802</v>
      </c>
      <c r="J14" s="243">
        <v>805</v>
      </c>
      <c r="K14" s="243">
        <v>1607</v>
      </c>
    </row>
    <row r="15" spans="1:11" ht="18.75" customHeight="1">
      <c r="A15" s="567" t="s">
        <v>592</v>
      </c>
      <c r="B15" s="568"/>
      <c r="C15" s="249"/>
      <c r="D15" s="243"/>
      <c r="E15" s="243"/>
      <c r="F15" s="243">
        <v>2</v>
      </c>
      <c r="G15" s="243">
        <v>6</v>
      </c>
      <c r="H15" s="243">
        <v>8</v>
      </c>
      <c r="I15" s="243">
        <v>72</v>
      </c>
      <c r="J15" s="243">
        <v>72</v>
      </c>
      <c r="K15" s="243">
        <v>144</v>
      </c>
    </row>
    <row r="16" spans="1:11" s="328" customFormat="1" ht="18.75" customHeight="1">
      <c r="A16" s="562" t="s">
        <v>333</v>
      </c>
      <c r="B16" s="563"/>
      <c r="C16" s="249">
        <v>1869</v>
      </c>
      <c r="D16" s="243">
        <v>2164</v>
      </c>
      <c r="E16" s="243">
        <v>4033</v>
      </c>
      <c r="F16" s="243">
        <v>597</v>
      </c>
      <c r="G16" s="243">
        <v>856</v>
      </c>
      <c r="H16" s="243">
        <v>1453</v>
      </c>
      <c r="I16" s="243">
        <v>76447</v>
      </c>
      <c r="J16" s="243">
        <v>103183</v>
      </c>
      <c r="K16" s="243">
        <v>179630</v>
      </c>
    </row>
    <row r="17" spans="1:11" ht="15.75" customHeight="1">
      <c r="A17" s="564" t="s">
        <v>314</v>
      </c>
      <c r="B17" s="329" t="s">
        <v>317</v>
      </c>
      <c r="C17" s="330">
        <v>1871</v>
      </c>
      <c r="D17" s="331">
        <v>1047</v>
      </c>
      <c r="E17" s="331">
        <v>2918</v>
      </c>
      <c r="F17" s="331">
        <v>0</v>
      </c>
      <c r="G17" s="331">
        <v>30</v>
      </c>
      <c r="H17" s="331">
        <v>30</v>
      </c>
      <c r="I17" s="331">
        <v>31101</v>
      </c>
      <c r="J17" s="331">
        <v>36471</v>
      </c>
      <c r="K17" s="331">
        <v>67572</v>
      </c>
    </row>
    <row r="18" spans="1:11" ht="14.25" customHeight="1">
      <c r="A18" s="565"/>
      <c r="B18" s="242" t="s">
        <v>315</v>
      </c>
      <c r="C18" s="249">
        <v>1386</v>
      </c>
      <c r="D18" s="243">
        <v>747</v>
      </c>
      <c r="E18" s="243">
        <v>2133</v>
      </c>
      <c r="F18" s="243"/>
      <c r="G18" s="243"/>
      <c r="H18" s="243"/>
      <c r="I18" s="243">
        <v>30619</v>
      </c>
      <c r="J18" s="243">
        <v>29478</v>
      </c>
      <c r="K18" s="243">
        <v>60097</v>
      </c>
    </row>
    <row r="19" spans="1:11" ht="25.5">
      <c r="A19" s="565"/>
      <c r="B19" s="242" t="s">
        <v>320</v>
      </c>
      <c r="C19" s="249">
        <v>7294</v>
      </c>
      <c r="D19" s="243">
        <v>3582</v>
      </c>
      <c r="E19" s="243">
        <v>10876</v>
      </c>
      <c r="F19" s="243">
        <v>16</v>
      </c>
      <c r="G19" s="243">
        <v>42</v>
      </c>
      <c r="H19" s="243">
        <v>58</v>
      </c>
      <c r="I19" s="243">
        <v>27853</v>
      </c>
      <c r="J19" s="243">
        <v>14223</v>
      </c>
      <c r="K19" s="243">
        <v>42076</v>
      </c>
    </row>
    <row r="20" spans="1:11" ht="24.75" customHeight="1">
      <c r="A20" s="565"/>
      <c r="B20" s="242" t="s">
        <v>316</v>
      </c>
      <c r="C20" s="249">
        <v>3145</v>
      </c>
      <c r="D20" s="243">
        <v>246</v>
      </c>
      <c r="E20" s="243">
        <v>3391</v>
      </c>
      <c r="F20" s="243"/>
      <c r="G20" s="243"/>
      <c r="H20" s="243"/>
      <c r="I20" s="243">
        <v>34976</v>
      </c>
      <c r="J20" s="243">
        <v>4305</v>
      </c>
      <c r="K20" s="243">
        <v>39281</v>
      </c>
    </row>
    <row r="21" spans="1:11" ht="15.75" customHeight="1">
      <c r="A21" s="565"/>
      <c r="B21" s="242" t="s">
        <v>318</v>
      </c>
      <c r="C21" s="249">
        <v>2174</v>
      </c>
      <c r="D21" s="243">
        <v>725</v>
      </c>
      <c r="E21" s="243">
        <v>2899</v>
      </c>
      <c r="F21" s="243"/>
      <c r="G21" s="243"/>
      <c r="H21" s="243"/>
      <c r="I21" s="243">
        <v>20677</v>
      </c>
      <c r="J21" s="243">
        <v>11931</v>
      </c>
      <c r="K21" s="243">
        <v>32608</v>
      </c>
    </row>
    <row r="22" spans="1:11" ht="15.75" customHeight="1">
      <c r="A22" s="565"/>
      <c r="B22" s="242" t="s">
        <v>319</v>
      </c>
      <c r="C22" s="249">
        <v>1676</v>
      </c>
      <c r="D22" s="243">
        <v>624</v>
      </c>
      <c r="E22" s="243">
        <v>2300</v>
      </c>
      <c r="F22" s="243"/>
      <c r="G22" s="243"/>
      <c r="H22" s="243"/>
      <c r="I22" s="243">
        <v>21712</v>
      </c>
      <c r="J22" s="243">
        <v>9020</v>
      </c>
      <c r="K22" s="243">
        <v>30732</v>
      </c>
    </row>
    <row r="23" spans="1:11" ht="15.75" customHeight="1">
      <c r="A23" s="565"/>
      <c r="B23" s="242" t="s">
        <v>577</v>
      </c>
      <c r="C23" s="249">
        <v>138</v>
      </c>
      <c r="D23" s="243">
        <v>57</v>
      </c>
      <c r="E23" s="243">
        <v>195</v>
      </c>
      <c r="F23" s="243">
        <v>1</v>
      </c>
      <c r="G23" s="243">
        <v>11</v>
      </c>
      <c r="H23" s="243">
        <v>12</v>
      </c>
      <c r="I23" s="243">
        <v>3043</v>
      </c>
      <c r="J23" s="243">
        <v>3386</v>
      </c>
      <c r="K23" s="243">
        <v>6429</v>
      </c>
    </row>
    <row r="24" spans="1:11" ht="15.75" customHeight="1">
      <c r="A24" s="565"/>
      <c r="B24" s="242" t="s">
        <v>322</v>
      </c>
      <c r="C24" s="249">
        <v>815</v>
      </c>
      <c r="D24" s="243">
        <v>377</v>
      </c>
      <c r="E24" s="243">
        <v>1192</v>
      </c>
      <c r="F24" s="243"/>
      <c r="G24" s="243"/>
      <c r="H24" s="243"/>
      <c r="I24" s="243">
        <v>1955</v>
      </c>
      <c r="J24" s="243">
        <v>1168</v>
      </c>
      <c r="K24" s="243">
        <v>3123</v>
      </c>
    </row>
    <row r="25" spans="1:11" ht="15.75" customHeight="1">
      <c r="A25" s="565"/>
      <c r="B25" s="242" t="s">
        <v>321</v>
      </c>
      <c r="C25" s="249">
        <v>96</v>
      </c>
      <c r="D25" s="243">
        <v>83</v>
      </c>
      <c r="E25" s="243">
        <v>179</v>
      </c>
      <c r="F25" s="243"/>
      <c r="G25" s="243"/>
      <c r="H25" s="243"/>
      <c r="I25" s="243">
        <v>1118</v>
      </c>
      <c r="J25" s="243">
        <v>977</v>
      </c>
      <c r="K25" s="243">
        <v>2095</v>
      </c>
    </row>
    <row r="26" spans="1:11" ht="15.75" customHeight="1">
      <c r="A26" s="565"/>
      <c r="B26" s="242" t="s">
        <v>325</v>
      </c>
      <c r="C26" s="249">
        <v>577</v>
      </c>
      <c r="D26" s="243">
        <v>166</v>
      </c>
      <c r="E26" s="243">
        <v>743</v>
      </c>
      <c r="F26" s="243"/>
      <c r="G26" s="243"/>
      <c r="H26" s="243"/>
      <c r="I26" s="243">
        <v>1298</v>
      </c>
      <c r="J26" s="243">
        <v>182</v>
      </c>
      <c r="K26" s="243">
        <v>1480</v>
      </c>
    </row>
    <row r="27" spans="1:11" ht="15.75" customHeight="1">
      <c r="A27" s="565"/>
      <c r="B27" s="242" t="s">
        <v>324</v>
      </c>
      <c r="C27" s="249">
        <v>257</v>
      </c>
      <c r="D27" s="243">
        <v>127</v>
      </c>
      <c r="E27" s="243">
        <v>384</v>
      </c>
      <c r="F27" s="243"/>
      <c r="G27" s="243"/>
      <c r="H27" s="243"/>
      <c r="I27" s="243">
        <v>795</v>
      </c>
      <c r="J27" s="243">
        <v>385</v>
      </c>
      <c r="K27" s="243">
        <v>1180</v>
      </c>
    </row>
    <row r="28" spans="1:11" ht="15.75" customHeight="1">
      <c r="A28" s="565"/>
      <c r="B28" s="242" t="s">
        <v>326</v>
      </c>
      <c r="C28" s="249">
        <v>34</v>
      </c>
      <c r="D28" s="243">
        <v>21</v>
      </c>
      <c r="E28" s="243">
        <v>55</v>
      </c>
      <c r="F28" s="243"/>
      <c r="G28" s="243"/>
      <c r="H28" s="243"/>
      <c r="I28" s="243">
        <v>332</v>
      </c>
      <c r="J28" s="243">
        <v>397</v>
      </c>
      <c r="K28" s="243">
        <v>729</v>
      </c>
    </row>
    <row r="29" spans="1:11" ht="15.75" customHeight="1">
      <c r="A29" s="565"/>
      <c r="B29" s="242" t="s">
        <v>323</v>
      </c>
      <c r="C29" s="249">
        <v>85</v>
      </c>
      <c r="D29" s="243">
        <v>12</v>
      </c>
      <c r="E29" s="243">
        <v>97</v>
      </c>
      <c r="F29" s="243"/>
      <c r="G29" s="243"/>
      <c r="H29" s="243"/>
      <c r="I29" s="243">
        <v>503</v>
      </c>
      <c r="J29" s="243">
        <v>211</v>
      </c>
      <c r="K29" s="243">
        <v>714</v>
      </c>
    </row>
    <row r="30" spans="1:11" ht="15.75" customHeight="1">
      <c r="A30" s="565"/>
      <c r="B30" s="242" t="s">
        <v>330</v>
      </c>
      <c r="C30" s="249">
        <v>7</v>
      </c>
      <c r="D30" s="243">
        <v>2</v>
      </c>
      <c r="E30" s="243">
        <v>9</v>
      </c>
      <c r="F30" s="243"/>
      <c r="G30" s="243"/>
      <c r="H30" s="243"/>
      <c r="I30" s="243">
        <v>370</v>
      </c>
      <c r="J30" s="243">
        <v>343</v>
      </c>
      <c r="K30" s="243">
        <v>713</v>
      </c>
    </row>
    <row r="31" spans="1:11" ht="15.75" customHeight="1">
      <c r="A31" s="565"/>
      <c r="B31" s="242" t="s">
        <v>327</v>
      </c>
      <c r="C31" s="249">
        <v>67</v>
      </c>
      <c r="D31" s="243">
        <v>16</v>
      </c>
      <c r="E31" s="243">
        <v>83</v>
      </c>
      <c r="F31" s="243"/>
      <c r="G31" s="243"/>
      <c r="H31" s="243"/>
      <c r="I31" s="243">
        <v>137</v>
      </c>
      <c r="J31" s="243">
        <v>22</v>
      </c>
      <c r="K31" s="243">
        <v>159</v>
      </c>
    </row>
    <row r="32" spans="1:11" ht="15.75" customHeight="1">
      <c r="A32" s="565"/>
      <c r="B32" s="242" t="s">
        <v>329</v>
      </c>
      <c r="C32" s="249">
        <v>10</v>
      </c>
      <c r="D32" s="243">
        <v>3</v>
      </c>
      <c r="E32" s="243">
        <v>13</v>
      </c>
      <c r="F32" s="243"/>
      <c r="G32" s="243"/>
      <c r="H32" s="243"/>
      <c r="I32" s="243">
        <v>57</v>
      </c>
      <c r="J32" s="243">
        <v>41</v>
      </c>
      <c r="K32" s="243">
        <v>98</v>
      </c>
    </row>
    <row r="33" spans="1:11" ht="17.25" customHeight="1">
      <c r="A33" s="565"/>
      <c r="B33" s="245" t="s">
        <v>328</v>
      </c>
      <c r="C33" s="332">
        <v>0</v>
      </c>
      <c r="D33" s="246">
        <v>0</v>
      </c>
      <c r="E33" s="246">
        <v>0</v>
      </c>
      <c r="F33" s="246"/>
      <c r="G33" s="246"/>
      <c r="H33" s="246"/>
      <c r="I33" s="246">
        <v>80</v>
      </c>
      <c r="J33" s="246">
        <v>17</v>
      </c>
      <c r="K33" s="246">
        <v>97</v>
      </c>
    </row>
    <row r="34" spans="1:11" ht="19.5" customHeight="1">
      <c r="A34" s="566"/>
      <c r="B34" s="245" t="s">
        <v>370</v>
      </c>
      <c r="C34" s="249"/>
      <c r="D34" s="243"/>
      <c r="E34" s="243"/>
      <c r="F34" s="243"/>
      <c r="G34" s="243"/>
      <c r="H34" s="243"/>
      <c r="I34" s="243">
        <v>19</v>
      </c>
      <c r="J34" s="243">
        <v>5</v>
      </c>
      <c r="K34" s="243">
        <v>24</v>
      </c>
    </row>
    <row r="35" spans="1:11" ht="18.75" customHeight="1">
      <c r="A35" s="560" t="s">
        <v>331</v>
      </c>
      <c r="B35" s="561"/>
      <c r="C35" s="333">
        <v>19632</v>
      </c>
      <c r="D35" s="247">
        <v>7835</v>
      </c>
      <c r="E35" s="247">
        <v>27467</v>
      </c>
      <c r="F35" s="247">
        <v>17</v>
      </c>
      <c r="G35" s="247">
        <v>83</v>
      </c>
      <c r="H35" s="247">
        <v>100</v>
      </c>
      <c r="I35" s="247">
        <v>176645</v>
      </c>
      <c r="J35" s="247">
        <v>112562</v>
      </c>
      <c r="K35" s="247">
        <v>289207</v>
      </c>
    </row>
    <row r="36" spans="1:11" ht="19.5" customHeight="1">
      <c r="A36" s="560" t="s">
        <v>356</v>
      </c>
      <c r="B36" s="561"/>
      <c r="C36" s="249">
        <v>18</v>
      </c>
      <c r="D36" s="243">
        <v>19</v>
      </c>
      <c r="E36" s="243">
        <v>37</v>
      </c>
      <c r="F36" s="243">
        <v>2</v>
      </c>
      <c r="G36" s="243">
        <v>18</v>
      </c>
      <c r="H36" s="243">
        <v>20</v>
      </c>
      <c r="I36" s="243">
        <v>317</v>
      </c>
      <c r="J36" s="243">
        <v>1709</v>
      </c>
      <c r="K36" s="243">
        <v>2026</v>
      </c>
    </row>
    <row r="37" spans="1:11" ht="17.25" customHeight="1">
      <c r="A37" s="562" t="s">
        <v>44</v>
      </c>
      <c r="B37" s="563"/>
      <c r="C37" s="249">
        <v>343</v>
      </c>
      <c r="D37" s="243">
        <v>472</v>
      </c>
      <c r="E37" s="243">
        <v>815</v>
      </c>
      <c r="F37" s="243">
        <v>147</v>
      </c>
      <c r="G37" s="243">
        <v>279</v>
      </c>
      <c r="H37" s="243">
        <v>426</v>
      </c>
      <c r="I37" s="243">
        <v>2892</v>
      </c>
      <c r="J37" s="243">
        <v>3360</v>
      </c>
      <c r="K37" s="243">
        <v>6252</v>
      </c>
    </row>
    <row r="38" spans="1:11" ht="15.75" customHeight="1">
      <c r="A38" s="562" t="s">
        <v>359</v>
      </c>
      <c r="B38" s="563"/>
      <c r="C38" s="249">
        <v>281</v>
      </c>
      <c r="D38" s="243">
        <v>130</v>
      </c>
      <c r="E38" s="243">
        <v>411</v>
      </c>
      <c r="F38" s="243">
        <v>0</v>
      </c>
      <c r="G38" s="243">
        <v>5</v>
      </c>
      <c r="H38" s="243">
        <v>5</v>
      </c>
      <c r="I38" s="243">
        <v>566</v>
      </c>
      <c r="J38" s="243">
        <v>517</v>
      </c>
      <c r="K38" s="243">
        <v>1083</v>
      </c>
    </row>
    <row r="39" spans="1:11" ht="15.75" customHeight="1">
      <c r="A39" s="564" t="s">
        <v>350</v>
      </c>
      <c r="B39" s="245" t="s">
        <v>371</v>
      </c>
      <c r="C39" s="249">
        <v>911</v>
      </c>
      <c r="D39" s="243">
        <v>1239</v>
      </c>
      <c r="E39" s="243">
        <v>2150</v>
      </c>
      <c r="F39" s="243">
        <v>675</v>
      </c>
      <c r="G39" s="243">
        <v>1292</v>
      </c>
      <c r="H39" s="243">
        <v>1967</v>
      </c>
      <c r="I39" s="243">
        <v>64381</v>
      </c>
      <c r="J39" s="243">
        <v>116774</v>
      </c>
      <c r="K39" s="243">
        <v>181155</v>
      </c>
    </row>
    <row r="40" spans="1:11" ht="15.75" customHeight="1">
      <c r="A40" s="565"/>
      <c r="B40" s="248" t="s">
        <v>372</v>
      </c>
      <c r="C40" s="249">
        <v>518</v>
      </c>
      <c r="D40" s="243">
        <v>124</v>
      </c>
      <c r="E40" s="243">
        <v>642</v>
      </c>
      <c r="F40" s="243">
        <v>145</v>
      </c>
      <c r="G40" s="243">
        <v>100</v>
      </c>
      <c r="H40" s="243">
        <v>245</v>
      </c>
      <c r="I40" s="243">
        <v>1845</v>
      </c>
      <c r="J40" s="243">
        <v>1218</v>
      </c>
      <c r="K40" s="243">
        <v>3063</v>
      </c>
    </row>
    <row r="41" spans="1:11" ht="15.75" customHeight="1">
      <c r="A41" s="565"/>
      <c r="B41" s="245" t="s">
        <v>373</v>
      </c>
      <c r="C41" s="249">
        <v>70</v>
      </c>
      <c r="D41" s="243">
        <v>68</v>
      </c>
      <c r="E41" s="243">
        <v>138</v>
      </c>
      <c r="F41" s="243">
        <v>2</v>
      </c>
      <c r="G41" s="243">
        <v>6</v>
      </c>
      <c r="H41" s="243">
        <v>8</v>
      </c>
      <c r="I41" s="243">
        <v>152</v>
      </c>
      <c r="J41" s="243">
        <v>219</v>
      </c>
      <c r="K41" s="243">
        <v>371</v>
      </c>
    </row>
    <row r="42" spans="1:11" ht="15.75" customHeight="1">
      <c r="A42" s="565"/>
      <c r="B42" s="245" t="s">
        <v>374</v>
      </c>
      <c r="C42" s="332">
        <v>17</v>
      </c>
      <c r="D42" s="246">
        <v>17</v>
      </c>
      <c r="E42" s="246">
        <v>34</v>
      </c>
      <c r="F42" s="246">
        <v>1</v>
      </c>
      <c r="G42" s="246">
        <v>1</v>
      </c>
      <c r="H42" s="246">
        <v>2</v>
      </c>
      <c r="I42" s="246">
        <v>88</v>
      </c>
      <c r="J42" s="246">
        <v>110</v>
      </c>
      <c r="K42" s="246">
        <v>198</v>
      </c>
    </row>
    <row r="43" spans="1:11" ht="15.75" customHeight="1">
      <c r="A43" s="566"/>
      <c r="B43" s="245" t="s">
        <v>375</v>
      </c>
      <c r="C43" s="249">
        <v>40</v>
      </c>
      <c r="D43" s="243">
        <v>24</v>
      </c>
      <c r="E43" s="243">
        <v>64</v>
      </c>
      <c r="F43" s="243">
        <v>19</v>
      </c>
      <c r="G43" s="243">
        <v>10</v>
      </c>
      <c r="H43" s="243">
        <v>29</v>
      </c>
      <c r="I43" s="243">
        <v>33</v>
      </c>
      <c r="J43" s="243">
        <v>38</v>
      </c>
      <c r="K43" s="243">
        <v>71</v>
      </c>
    </row>
    <row r="44" spans="1:11" ht="18" customHeight="1">
      <c r="A44" s="560" t="s">
        <v>376</v>
      </c>
      <c r="B44" s="561"/>
      <c r="C44" s="249">
        <v>1556</v>
      </c>
      <c r="D44" s="243">
        <v>1472</v>
      </c>
      <c r="E44" s="243">
        <v>3028</v>
      </c>
      <c r="F44" s="243">
        <v>842</v>
      </c>
      <c r="G44" s="243">
        <v>1409</v>
      </c>
      <c r="H44" s="243">
        <v>2251</v>
      </c>
      <c r="I44" s="243">
        <v>66499</v>
      </c>
      <c r="J44" s="243">
        <v>118359</v>
      </c>
      <c r="K44" s="243">
        <v>184858</v>
      </c>
    </row>
    <row r="45" spans="1:11" ht="20.25" customHeight="1">
      <c r="A45" s="562" t="s">
        <v>365</v>
      </c>
      <c r="B45" s="563"/>
      <c r="C45" s="249">
        <v>39</v>
      </c>
      <c r="D45" s="243">
        <v>57</v>
      </c>
      <c r="E45" s="243">
        <v>96</v>
      </c>
      <c r="F45" s="243">
        <v>51</v>
      </c>
      <c r="G45" s="243">
        <v>29</v>
      </c>
      <c r="H45" s="243">
        <v>80</v>
      </c>
      <c r="I45" s="243">
        <v>253</v>
      </c>
      <c r="J45" s="243">
        <v>599</v>
      </c>
      <c r="K45" s="243">
        <v>852</v>
      </c>
    </row>
    <row r="46" spans="1:11" ht="15.75" customHeight="1">
      <c r="A46" s="564" t="s">
        <v>351</v>
      </c>
      <c r="B46" s="245" t="s">
        <v>351</v>
      </c>
      <c r="C46" s="332">
        <v>5</v>
      </c>
      <c r="D46" s="246">
        <v>499</v>
      </c>
      <c r="E46" s="246">
        <v>504</v>
      </c>
      <c r="F46" s="246">
        <v>1</v>
      </c>
      <c r="G46" s="246">
        <v>36</v>
      </c>
      <c r="H46" s="246">
        <v>37</v>
      </c>
      <c r="I46" s="246">
        <v>758</v>
      </c>
      <c r="J46" s="246">
        <v>7048</v>
      </c>
      <c r="K46" s="246">
        <v>7806</v>
      </c>
    </row>
    <row r="47" spans="1:11" ht="15.75" customHeight="1">
      <c r="A47" s="565"/>
      <c r="B47" s="248" t="s">
        <v>377</v>
      </c>
      <c r="C47" s="249">
        <v>2</v>
      </c>
      <c r="D47" s="243">
        <v>62</v>
      </c>
      <c r="E47" s="243">
        <v>64</v>
      </c>
      <c r="F47" s="243">
        <v>0</v>
      </c>
      <c r="G47" s="243">
        <v>30</v>
      </c>
      <c r="H47" s="243">
        <v>30</v>
      </c>
      <c r="I47" s="243">
        <v>87</v>
      </c>
      <c r="J47" s="243">
        <v>983</v>
      </c>
      <c r="K47" s="243">
        <v>1070</v>
      </c>
    </row>
    <row r="48" spans="1:11" ht="15.75" customHeight="1">
      <c r="A48" s="566"/>
      <c r="B48" s="248" t="s">
        <v>326</v>
      </c>
      <c r="C48" s="334">
        <v>9</v>
      </c>
      <c r="D48" s="334">
        <v>17</v>
      </c>
      <c r="E48" s="334">
        <v>26</v>
      </c>
      <c r="F48" s="334">
        <v>0</v>
      </c>
      <c r="G48" s="334">
        <v>0</v>
      </c>
      <c r="H48" s="334">
        <v>0</v>
      </c>
      <c r="I48" s="334">
        <v>126</v>
      </c>
      <c r="J48" s="334">
        <v>427</v>
      </c>
      <c r="K48" s="334">
        <v>553</v>
      </c>
    </row>
    <row r="49" spans="1:11" ht="20.25" customHeight="1">
      <c r="A49" s="560" t="s">
        <v>378</v>
      </c>
      <c r="B49" s="561"/>
      <c r="C49" s="333">
        <v>16</v>
      </c>
      <c r="D49" s="247">
        <v>578</v>
      </c>
      <c r="E49" s="247">
        <v>594</v>
      </c>
      <c r="F49" s="247">
        <v>1</v>
      </c>
      <c r="G49" s="247">
        <v>66</v>
      </c>
      <c r="H49" s="247">
        <v>67</v>
      </c>
      <c r="I49" s="247">
        <v>971</v>
      </c>
      <c r="J49" s="247">
        <v>8458</v>
      </c>
      <c r="K49" s="247">
        <v>9429</v>
      </c>
    </row>
    <row r="50" spans="1:11" ht="15.75" customHeight="1">
      <c r="A50" s="564" t="s">
        <v>379</v>
      </c>
      <c r="B50" s="245" t="s">
        <v>380</v>
      </c>
      <c r="C50" s="249">
        <v>910</v>
      </c>
      <c r="D50" s="243">
        <v>887</v>
      </c>
      <c r="E50" s="243">
        <v>1797</v>
      </c>
      <c r="F50" s="243">
        <v>367</v>
      </c>
      <c r="G50" s="243">
        <v>476</v>
      </c>
      <c r="H50" s="243">
        <v>843</v>
      </c>
      <c r="I50" s="243">
        <v>40515</v>
      </c>
      <c r="J50" s="243">
        <v>70721</v>
      </c>
      <c r="K50" s="243">
        <v>111236</v>
      </c>
    </row>
    <row r="51" spans="1:11" ht="15.75" customHeight="1">
      <c r="A51" s="565"/>
      <c r="B51" s="248" t="s">
        <v>381</v>
      </c>
      <c r="C51" s="249">
        <v>436</v>
      </c>
      <c r="D51" s="243">
        <v>458</v>
      </c>
      <c r="E51" s="243">
        <v>894</v>
      </c>
      <c r="F51" s="243">
        <v>192</v>
      </c>
      <c r="G51" s="243">
        <v>295</v>
      </c>
      <c r="H51" s="243">
        <v>487</v>
      </c>
      <c r="I51" s="243">
        <v>31104</v>
      </c>
      <c r="J51" s="243">
        <v>34478</v>
      </c>
      <c r="K51" s="243">
        <v>65582</v>
      </c>
    </row>
    <row r="52" spans="1:11" ht="15.75" customHeight="1">
      <c r="A52" s="565"/>
      <c r="B52" s="248" t="s">
        <v>383</v>
      </c>
      <c r="C52" s="249">
        <v>121</v>
      </c>
      <c r="D52" s="243">
        <v>73</v>
      </c>
      <c r="E52" s="243">
        <v>194</v>
      </c>
      <c r="F52" s="243">
        <v>102</v>
      </c>
      <c r="G52" s="243">
        <v>34</v>
      </c>
      <c r="H52" s="243">
        <v>136</v>
      </c>
      <c r="I52" s="243">
        <v>13386</v>
      </c>
      <c r="J52" s="243">
        <v>22951</v>
      </c>
      <c r="K52" s="243">
        <v>36337</v>
      </c>
    </row>
    <row r="53" spans="1:11" ht="15.75" customHeight="1">
      <c r="A53" s="565"/>
      <c r="B53" s="245" t="s">
        <v>382</v>
      </c>
      <c r="C53" s="249">
        <v>217</v>
      </c>
      <c r="D53" s="243">
        <v>298</v>
      </c>
      <c r="E53" s="243">
        <v>515</v>
      </c>
      <c r="F53" s="243">
        <v>443</v>
      </c>
      <c r="G53" s="243">
        <v>887</v>
      </c>
      <c r="H53" s="243">
        <v>1330</v>
      </c>
      <c r="I53" s="243">
        <v>8062</v>
      </c>
      <c r="J53" s="243">
        <v>21726</v>
      </c>
      <c r="K53" s="243">
        <v>29788</v>
      </c>
    </row>
    <row r="54" spans="1:11" ht="15.75" customHeight="1">
      <c r="A54" s="565"/>
      <c r="B54" s="242" t="s">
        <v>386</v>
      </c>
      <c r="C54" s="249">
        <v>410</v>
      </c>
      <c r="D54" s="243">
        <v>183</v>
      </c>
      <c r="E54" s="243">
        <v>593</v>
      </c>
      <c r="F54" s="243">
        <v>244</v>
      </c>
      <c r="G54" s="243">
        <v>73</v>
      </c>
      <c r="H54" s="243">
        <v>317</v>
      </c>
      <c r="I54" s="243">
        <v>15053</v>
      </c>
      <c r="J54" s="243">
        <v>12670</v>
      </c>
      <c r="K54" s="243">
        <v>27723</v>
      </c>
    </row>
    <row r="55" spans="1:11" ht="15.75" customHeight="1">
      <c r="A55" s="565"/>
      <c r="B55" s="242" t="s">
        <v>52</v>
      </c>
      <c r="C55" s="249">
        <v>493</v>
      </c>
      <c r="D55" s="243">
        <v>280</v>
      </c>
      <c r="E55" s="243">
        <v>773</v>
      </c>
      <c r="F55" s="243">
        <v>218</v>
      </c>
      <c r="G55" s="243">
        <v>182</v>
      </c>
      <c r="H55" s="243">
        <v>400</v>
      </c>
      <c r="I55" s="243">
        <v>9315</v>
      </c>
      <c r="J55" s="243">
        <v>14636</v>
      </c>
      <c r="K55" s="243">
        <v>23951</v>
      </c>
    </row>
    <row r="56" spans="1:11" ht="15.75" customHeight="1">
      <c r="A56" s="565"/>
      <c r="B56" s="242" t="s">
        <v>384</v>
      </c>
      <c r="C56" s="249">
        <v>137</v>
      </c>
      <c r="D56" s="243">
        <v>100</v>
      </c>
      <c r="E56" s="243">
        <v>237</v>
      </c>
      <c r="F56" s="243">
        <v>21</v>
      </c>
      <c r="G56" s="243">
        <v>16</v>
      </c>
      <c r="H56" s="243">
        <v>37</v>
      </c>
      <c r="I56" s="243">
        <v>8436</v>
      </c>
      <c r="J56" s="243">
        <v>12725</v>
      </c>
      <c r="K56" s="243">
        <v>21161</v>
      </c>
    </row>
    <row r="57" spans="1:11" ht="15.75" customHeight="1">
      <c r="A57" s="565"/>
      <c r="B57" s="242" t="s">
        <v>385</v>
      </c>
      <c r="C57" s="249">
        <v>331</v>
      </c>
      <c r="D57" s="243">
        <v>239</v>
      </c>
      <c r="E57" s="243">
        <v>570</v>
      </c>
      <c r="F57" s="243">
        <v>15</v>
      </c>
      <c r="G57" s="243">
        <v>23</v>
      </c>
      <c r="H57" s="243">
        <v>38</v>
      </c>
      <c r="I57" s="243">
        <v>4514</v>
      </c>
      <c r="J57" s="243">
        <v>6963</v>
      </c>
      <c r="K57" s="243">
        <v>11477</v>
      </c>
    </row>
    <row r="58" spans="1:11" ht="15.75" customHeight="1">
      <c r="A58" s="565"/>
      <c r="B58" s="245" t="s">
        <v>387</v>
      </c>
      <c r="C58" s="332">
        <v>52</v>
      </c>
      <c r="D58" s="246">
        <v>91</v>
      </c>
      <c r="E58" s="246">
        <v>143</v>
      </c>
      <c r="F58" s="246">
        <v>95</v>
      </c>
      <c r="G58" s="246">
        <v>112</v>
      </c>
      <c r="H58" s="246">
        <v>207</v>
      </c>
      <c r="I58" s="246">
        <v>2843</v>
      </c>
      <c r="J58" s="246">
        <v>6072</v>
      </c>
      <c r="K58" s="246">
        <v>8915</v>
      </c>
    </row>
    <row r="59" spans="1:11" ht="15.75" customHeight="1">
      <c r="A59" s="565"/>
      <c r="B59" s="245" t="s">
        <v>388</v>
      </c>
      <c r="C59" s="249">
        <v>41</v>
      </c>
      <c r="D59" s="243">
        <v>77</v>
      </c>
      <c r="E59" s="243">
        <v>118</v>
      </c>
      <c r="F59" s="243">
        <v>13</v>
      </c>
      <c r="G59" s="243">
        <v>25</v>
      </c>
      <c r="H59" s="243">
        <v>38</v>
      </c>
      <c r="I59" s="243">
        <v>907</v>
      </c>
      <c r="J59" s="243">
        <v>3825</v>
      </c>
      <c r="K59" s="243">
        <v>4732</v>
      </c>
    </row>
    <row r="60" spans="1:11" ht="15.75" customHeight="1">
      <c r="A60" s="566"/>
      <c r="B60" s="245" t="s">
        <v>389</v>
      </c>
      <c r="C60" s="249">
        <v>25</v>
      </c>
      <c r="D60" s="243">
        <v>15</v>
      </c>
      <c r="E60" s="243">
        <v>40</v>
      </c>
      <c r="F60" s="243">
        <v>34</v>
      </c>
      <c r="G60" s="243">
        <v>56</v>
      </c>
      <c r="H60" s="243">
        <v>90</v>
      </c>
      <c r="I60" s="243">
        <v>252</v>
      </c>
      <c r="J60" s="243">
        <v>799</v>
      </c>
      <c r="K60" s="243">
        <v>1051</v>
      </c>
    </row>
    <row r="61" spans="1:11" s="224" customFormat="1" ht="19.5" customHeight="1">
      <c r="A61" s="560" t="s">
        <v>390</v>
      </c>
      <c r="B61" s="561"/>
      <c r="C61" s="333">
        <v>3173</v>
      </c>
      <c r="D61" s="247">
        <v>2701</v>
      </c>
      <c r="E61" s="247">
        <v>5874</v>
      </c>
      <c r="F61" s="247">
        <v>1744</v>
      </c>
      <c r="G61" s="247">
        <v>2179</v>
      </c>
      <c r="H61" s="247">
        <v>3923</v>
      </c>
      <c r="I61" s="247">
        <v>134387</v>
      </c>
      <c r="J61" s="247">
        <v>207566</v>
      </c>
      <c r="K61" s="247">
        <v>341953</v>
      </c>
    </row>
    <row r="62" spans="1:11" ht="17.25" customHeight="1">
      <c r="A62" s="562" t="s">
        <v>334</v>
      </c>
      <c r="B62" s="563"/>
      <c r="C62" s="249">
        <v>1088</v>
      </c>
      <c r="D62" s="243">
        <v>891</v>
      </c>
      <c r="E62" s="243">
        <v>1979</v>
      </c>
      <c r="F62" s="243">
        <v>462</v>
      </c>
      <c r="G62" s="243">
        <v>1403</v>
      </c>
      <c r="H62" s="243">
        <v>1865</v>
      </c>
      <c r="I62" s="243">
        <v>147509</v>
      </c>
      <c r="J62" s="243">
        <v>137036</v>
      </c>
      <c r="K62" s="243">
        <v>284545</v>
      </c>
    </row>
    <row r="63" spans="1:11" ht="17.25" customHeight="1">
      <c r="A63" s="560" t="s">
        <v>46</v>
      </c>
      <c r="B63" s="561"/>
      <c r="C63" s="249">
        <v>323</v>
      </c>
      <c r="D63" s="243">
        <v>209</v>
      </c>
      <c r="E63" s="243">
        <v>532</v>
      </c>
      <c r="F63" s="243">
        <v>168</v>
      </c>
      <c r="G63" s="243">
        <v>75</v>
      </c>
      <c r="H63" s="243">
        <v>243</v>
      </c>
      <c r="I63" s="243">
        <v>8522</v>
      </c>
      <c r="J63" s="243">
        <v>6402</v>
      </c>
      <c r="K63" s="243">
        <v>14924</v>
      </c>
    </row>
    <row r="64" spans="1:11" ht="17.25" customHeight="1">
      <c r="A64" s="562" t="s">
        <v>48</v>
      </c>
      <c r="B64" s="563"/>
      <c r="C64" s="249">
        <v>651</v>
      </c>
      <c r="D64" s="243">
        <v>514</v>
      </c>
      <c r="E64" s="243">
        <v>1165</v>
      </c>
      <c r="F64" s="243">
        <v>32</v>
      </c>
      <c r="G64" s="243">
        <v>27</v>
      </c>
      <c r="H64" s="243">
        <v>59</v>
      </c>
      <c r="I64" s="243">
        <v>16649</v>
      </c>
      <c r="J64" s="243">
        <v>8817</v>
      </c>
      <c r="K64" s="243">
        <v>25466</v>
      </c>
    </row>
    <row r="65" spans="1:11" ht="17.25" customHeight="1">
      <c r="A65" s="560" t="s">
        <v>355</v>
      </c>
      <c r="B65" s="561"/>
      <c r="C65" s="249">
        <v>220</v>
      </c>
      <c r="D65" s="243">
        <v>138</v>
      </c>
      <c r="E65" s="243">
        <v>358</v>
      </c>
      <c r="F65" s="243">
        <v>124</v>
      </c>
      <c r="G65" s="243">
        <v>87</v>
      </c>
      <c r="H65" s="243">
        <v>211</v>
      </c>
      <c r="I65" s="243">
        <v>4684</v>
      </c>
      <c r="J65" s="243">
        <v>5322</v>
      </c>
      <c r="K65" s="243">
        <v>10006</v>
      </c>
    </row>
    <row r="66" spans="1:11" ht="19.5" customHeight="1">
      <c r="A66" s="562" t="s">
        <v>391</v>
      </c>
      <c r="B66" s="563"/>
      <c r="C66" s="249">
        <v>323</v>
      </c>
      <c r="D66" s="243">
        <v>296</v>
      </c>
      <c r="E66" s="243">
        <v>619</v>
      </c>
      <c r="F66" s="243">
        <v>167</v>
      </c>
      <c r="G66" s="243">
        <v>329</v>
      </c>
      <c r="H66" s="243">
        <v>496</v>
      </c>
      <c r="I66" s="243">
        <v>64</v>
      </c>
      <c r="J66" s="243">
        <v>220</v>
      </c>
      <c r="K66" s="243">
        <v>284</v>
      </c>
    </row>
    <row r="67" spans="1:11" ht="19.5" customHeight="1">
      <c r="A67" s="562" t="s">
        <v>49</v>
      </c>
      <c r="B67" s="563"/>
      <c r="C67" s="249">
        <v>3440</v>
      </c>
      <c r="D67" s="243">
        <v>2784</v>
      </c>
      <c r="E67" s="243">
        <v>6224</v>
      </c>
      <c r="F67" s="243">
        <v>288</v>
      </c>
      <c r="G67" s="243">
        <v>441</v>
      </c>
      <c r="H67" s="243">
        <v>729</v>
      </c>
      <c r="I67" s="243">
        <v>379863</v>
      </c>
      <c r="J67" s="243">
        <v>217414</v>
      </c>
      <c r="K67" s="243">
        <v>597277</v>
      </c>
    </row>
    <row r="68" spans="1:11" ht="19.5" customHeight="1">
      <c r="A68" s="560" t="s">
        <v>364</v>
      </c>
      <c r="B68" s="561"/>
      <c r="C68" s="249">
        <v>261</v>
      </c>
      <c r="D68" s="243">
        <v>151</v>
      </c>
      <c r="E68" s="243">
        <v>412</v>
      </c>
      <c r="F68" s="243">
        <v>13</v>
      </c>
      <c r="G68" s="243">
        <v>32</v>
      </c>
      <c r="H68" s="243">
        <v>45</v>
      </c>
      <c r="I68" s="243">
        <v>275</v>
      </c>
      <c r="J68" s="243">
        <v>213</v>
      </c>
      <c r="K68" s="243">
        <v>488</v>
      </c>
    </row>
    <row r="69" spans="1:11" ht="19.5" customHeight="1">
      <c r="A69" s="564" t="s">
        <v>335</v>
      </c>
      <c r="B69" s="245" t="s">
        <v>336</v>
      </c>
      <c r="C69" s="249">
        <v>816</v>
      </c>
      <c r="D69" s="243">
        <v>494</v>
      </c>
      <c r="E69" s="243">
        <v>1310</v>
      </c>
      <c r="F69" s="243"/>
      <c r="G69" s="243"/>
      <c r="H69" s="243"/>
      <c r="I69" s="243">
        <v>21863</v>
      </c>
      <c r="J69" s="243">
        <v>23091</v>
      </c>
      <c r="K69" s="243">
        <v>44954</v>
      </c>
    </row>
    <row r="70" spans="1:11" ht="19.5" customHeight="1">
      <c r="A70" s="565"/>
      <c r="B70" s="248" t="s">
        <v>338</v>
      </c>
      <c r="C70" s="249">
        <v>85</v>
      </c>
      <c r="D70" s="243">
        <v>63</v>
      </c>
      <c r="E70" s="243">
        <v>148</v>
      </c>
      <c r="F70" s="243"/>
      <c r="G70" s="243"/>
      <c r="H70" s="243"/>
      <c r="I70" s="243">
        <v>5374</v>
      </c>
      <c r="J70" s="243">
        <v>6494</v>
      </c>
      <c r="K70" s="243">
        <v>11868</v>
      </c>
    </row>
    <row r="71" spans="1:11" ht="19.5" customHeight="1">
      <c r="A71" s="565"/>
      <c r="B71" s="248" t="s">
        <v>119</v>
      </c>
      <c r="C71" s="249">
        <v>40</v>
      </c>
      <c r="D71" s="243">
        <v>186</v>
      </c>
      <c r="E71" s="243">
        <v>226</v>
      </c>
      <c r="F71" s="243">
        <v>4</v>
      </c>
      <c r="G71" s="243">
        <v>13</v>
      </c>
      <c r="H71" s="243">
        <v>17</v>
      </c>
      <c r="I71" s="243">
        <v>2345</v>
      </c>
      <c r="J71" s="243">
        <v>8489</v>
      </c>
      <c r="K71" s="243">
        <v>10834</v>
      </c>
    </row>
    <row r="72" spans="1:11" ht="19.5" customHeight="1">
      <c r="A72" s="565"/>
      <c r="B72" s="245" t="s">
        <v>337</v>
      </c>
      <c r="C72" s="249">
        <v>104</v>
      </c>
      <c r="D72" s="243">
        <v>65</v>
      </c>
      <c r="E72" s="243">
        <v>169</v>
      </c>
      <c r="F72" s="243">
        <v>36</v>
      </c>
      <c r="G72" s="243">
        <v>27</v>
      </c>
      <c r="H72" s="243">
        <v>63</v>
      </c>
      <c r="I72" s="243">
        <v>4889</v>
      </c>
      <c r="J72" s="243">
        <v>2373</v>
      </c>
      <c r="K72" s="243">
        <v>7262</v>
      </c>
    </row>
    <row r="73" spans="1:11" ht="19.5" customHeight="1">
      <c r="A73" s="565"/>
      <c r="B73" s="245" t="s">
        <v>392</v>
      </c>
      <c r="C73" s="249">
        <v>482</v>
      </c>
      <c r="D73" s="243">
        <v>413</v>
      </c>
      <c r="E73" s="243">
        <v>895</v>
      </c>
      <c r="F73" s="243">
        <v>25</v>
      </c>
      <c r="G73" s="243">
        <v>44</v>
      </c>
      <c r="H73" s="243">
        <v>69</v>
      </c>
      <c r="I73" s="243">
        <v>3297</v>
      </c>
      <c r="J73" s="243">
        <v>1825</v>
      </c>
      <c r="K73" s="243">
        <v>5122</v>
      </c>
    </row>
    <row r="74" spans="1:11" ht="19.5" customHeight="1">
      <c r="A74" s="565"/>
      <c r="B74" s="248" t="s">
        <v>344</v>
      </c>
      <c r="C74" s="249">
        <v>4</v>
      </c>
      <c r="D74" s="243">
        <v>3</v>
      </c>
      <c r="E74" s="243">
        <v>7</v>
      </c>
      <c r="F74" s="243"/>
      <c r="G74" s="243"/>
      <c r="H74" s="243"/>
      <c r="I74" s="243">
        <v>3807</v>
      </c>
      <c r="J74" s="243">
        <v>922</v>
      </c>
      <c r="K74" s="243">
        <v>4729</v>
      </c>
    </row>
    <row r="75" spans="1:11" ht="19.5" customHeight="1">
      <c r="A75" s="565"/>
      <c r="B75" s="248" t="s">
        <v>339</v>
      </c>
      <c r="C75" s="249">
        <v>87</v>
      </c>
      <c r="D75" s="243">
        <v>69</v>
      </c>
      <c r="E75" s="243">
        <v>156</v>
      </c>
      <c r="F75" s="243"/>
      <c r="G75" s="243"/>
      <c r="H75" s="243"/>
      <c r="I75" s="243">
        <v>2313</v>
      </c>
      <c r="J75" s="243">
        <v>2252</v>
      </c>
      <c r="K75" s="243">
        <v>4565</v>
      </c>
    </row>
    <row r="76" spans="1:11" ht="19.5" customHeight="1">
      <c r="A76" s="565"/>
      <c r="B76" s="248" t="s">
        <v>341</v>
      </c>
      <c r="C76" s="249">
        <v>67</v>
      </c>
      <c r="D76" s="243">
        <v>51</v>
      </c>
      <c r="E76" s="243">
        <v>118</v>
      </c>
      <c r="F76" s="243"/>
      <c r="G76" s="243"/>
      <c r="H76" s="243"/>
      <c r="I76" s="243">
        <v>1317</v>
      </c>
      <c r="J76" s="243">
        <v>2334</v>
      </c>
      <c r="K76" s="243">
        <v>3651</v>
      </c>
    </row>
    <row r="77" spans="1:11" ht="19.5" customHeight="1">
      <c r="A77" s="565"/>
      <c r="B77" s="248" t="s">
        <v>394</v>
      </c>
      <c r="C77" s="249">
        <v>33</v>
      </c>
      <c r="D77" s="243">
        <v>14</v>
      </c>
      <c r="E77" s="243">
        <v>47</v>
      </c>
      <c r="F77" s="243"/>
      <c r="G77" s="243"/>
      <c r="H77" s="243"/>
      <c r="I77" s="243">
        <v>1323</v>
      </c>
      <c r="J77" s="243">
        <v>862</v>
      </c>
      <c r="K77" s="243">
        <v>2185</v>
      </c>
    </row>
    <row r="78" spans="1:11" ht="19.5" customHeight="1">
      <c r="A78" s="565"/>
      <c r="B78" s="248" t="s">
        <v>393</v>
      </c>
      <c r="C78" s="249">
        <v>1</v>
      </c>
      <c r="D78" s="243">
        <v>7</v>
      </c>
      <c r="E78" s="243">
        <v>8</v>
      </c>
      <c r="F78" s="243"/>
      <c r="G78" s="243"/>
      <c r="H78" s="243"/>
      <c r="I78" s="243">
        <v>421</v>
      </c>
      <c r="J78" s="243">
        <v>1600</v>
      </c>
      <c r="K78" s="243">
        <v>2021</v>
      </c>
    </row>
    <row r="79" spans="1:11" ht="19.5" customHeight="1">
      <c r="A79" s="565"/>
      <c r="B79" s="245" t="s">
        <v>395</v>
      </c>
      <c r="C79" s="249">
        <v>78</v>
      </c>
      <c r="D79" s="243">
        <v>33</v>
      </c>
      <c r="E79" s="243">
        <v>111</v>
      </c>
      <c r="F79" s="243"/>
      <c r="G79" s="243"/>
      <c r="H79" s="243"/>
      <c r="I79" s="243">
        <v>1187</v>
      </c>
      <c r="J79" s="243">
        <v>742</v>
      </c>
      <c r="K79" s="243">
        <v>1929</v>
      </c>
    </row>
    <row r="80" spans="1:11" ht="19.5" customHeight="1">
      <c r="A80" s="565"/>
      <c r="B80" s="245" t="s">
        <v>345</v>
      </c>
      <c r="C80" s="249">
        <v>8</v>
      </c>
      <c r="D80" s="243">
        <v>8</v>
      </c>
      <c r="E80" s="243">
        <v>16</v>
      </c>
      <c r="F80" s="243"/>
      <c r="G80" s="243"/>
      <c r="H80" s="243"/>
      <c r="I80" s="243">
        <v>703</v>
      </c>
      <c r="J80" s="243">
        <v>1155</v>
      </c>
      <c r="K80" s="243">
        <v>1858</v>
      </c>
    </row>
    <row r="81" spans="1:11" ht="19.5" customHeight="1">
      <c r="A81" s="565"/>
      <c r="B81" s="245" t="s">
        <v>340</v>
      </c>
      <c r="C81" s="249">
        <v>2</v>
      </c>
      <c r="D81" s="243">
        <v>0</v>
      </c>
      <c r="E81" s="243">
        <v>2</v>
      </c>
      <c r="F81" s="243"/>
      <c r="G81" s="243"/>
      <c r="H81" s="243"/>
      <c r="I81" s="243">
        <v>574</v>
      </c>
      <c r="J81" s="243">
        <v>959</v>
      </c>
      <c r="K81" s="243">
        <v>1533</v>
      </c>
    </row>
    <row r="82" spans="1:11" ht="19.5" customHeight="1">
      <c r="A82" s="565"/>
      <c r="B82" s="248" t="s">
        <v>347</v>
      </c>
      <c r="C82" s="249">
        <v>6</v>
      </c>
      <c r="D82" s="243">
        <v>8</v>
      </c>
      <c r="E82" s="243">
        <v>14</v>
      </c>
      <c r="F82" s="243"/>
      <c r="G82" s="243"/>
      <c r="H82" s="243"/>
      <c r="I82" s="243">
        <v>763</v>
      </c>
      <c r="J82" s="243">
        <v>755</v>
      </c>
      <c r="K82" s="243">
        <v>1518</v>
      </c>
    </row>
    <row r="83" spans="1:11" ht="19.5" customHeight="1">
      <c r="A83" s="565"/>
      <c r="B83" s="248" t="s">
        <v>396</v>
      </c>
      <c r="C83" s="249">
        <v>23</v>
      </c>
      <c r="D83" s="243">
        <v>0</v>
      </c>
      <c r="E83" s="243">
        <v>23</v>
      </c>
      <c r="F83" s="243"/>
      <c r="G83" s="243"/>
      <c r="H83" s="243"/>
      <c r="I83" s="243">
        <v>1266</v>
      </c>
      <c r="J83" s="243">
        <v>84</v>
      </c>
      <c r="K83" s="243">
        <v>1350</v>
      </c>
    </row>
    <row r="84" spans="1:11" ht="19.5" customHeight="1">
      <c r="A84" s="565"/>
      <c r="B84" s="248" t="s">
        <v>399</v>
      </c>
      <c r="C84" s="249">
        <v>53</v>
      </c>
      <c r="D84" s="243">
        <v>55</v>
      </c>
      <c r="E84" s="243">
        <v>108</v>
      </c>
      <c r="F84" s="243"/>
      <c r="G84" s="243"/>
      <c r="H84" s="243"/>
      <c r="I84" s="243">
        <v>464</v>
      </c>
      <c r="J84" s="243">
        <v>739</v>
      </c>
      <c r="K84" s="243">
        <v>1203</v>
      </c>
    </row>
    <row r="85" spans="1:11" ht="19.5" customHeight="1">
      <c r="A85" s="565"/>
      <c r="B85" s="248" t="s">
        <v>400</v>
      </c>
      <c r="C85" s="249">
        <v>23</v>
      </c>
      <c r="D85" s="243">
        <v>4</v>
      </c>
      <c r="E85" s="243">
        <v>27</v>
      </c>
      <c r="F85" s="243"/>
      <c r="G85" s="243"/>
      <c r="H85" s="243"/>
      <c r="I85" s="243">
        <v>727</v>
      </c>
      <c r="J85" s="243">
        <v>348</v>
      </c>
      <c r="K85" s="243">
        <v>1075</v>
      </c>
    </row>
    <row r="86" spans="1:11" ht="19.5" customHeight="1">
      <c r="A86" s="565"/>
      <c r="B86" s="248" t="s">
        <v>397</v>
      </c>
      <c r="C86" s="249">
        <v>5</v>
      </c>
      <c r="D86" s="243">
        <v>11</v>
      </c>
      <c r="E86" s="243">
        <v>16</v>
      </c>
      <c r="F86" s="243"/>
      <c r="G86" s="243"/>
      <c r="H86" s="243"/>
      <c r="I86" s="243">
        <v>521</v>
      </c>
      <c r="J86" s="243">
        <v>466</v>
      </c>
      <c r="K86" s="243">
        <v>987</v>
      </c>
    </row>
    <row r="87" spans="1:11" ht="19.5" customHeight="1">
      <c r="A87" s="565"/>
      <c r="B87" s="248" t="s">
        <v>398</v>
      </c>
      <c r="C87" s="249">
        <v>53</v>
      </c>
      <c r="D87" s="243">
        <v>33</v>
      </c>
      <c r="E87" s="243">
        <v>86</v>
      </c>
      <c r="F87" s="243"/>
      <c r="G87" s="243"/>
      <c r="H87" s="243"/>
      <c r="I87" s="243">
        <v>566</v>
      </c>
      <c r="J87" s="243">
        <v>419</v>
      </c>
      <c r="K87" s="243">
        <v>985</v>
      </c>
    </row>
    <row r="88" spans="1:11" ht="19.5" customHeight="1">
      <c r="A88" s="565"/>
      <c r="B88" s="248" t="s">
        <v>346</v>
      </c>
      <c r="C88" s="249">
        <v>4</v>
      </c>
      <c r="D88" s="243">
        <v>1</v>
      </c>
      <c r="E88" s="243">
        <v>5</v>
      </c>
      <c r="F88" s="243"/>
      <c r="G88" s="243"/>
      <c r="H88" s="243"/>
      <c r="I88" s="243">
        <v>539</v>
      </c>
      <c r="J88" s="243">
        <v>318</v>
      </c>
      <c r="K88" s="243">
        <v>857</v>
      </c>
    </row>
    <row r="89" spans="1:11" ht="19.5" customHeight="1">
      <c r="A89" s="565"/>
      <c r="B89" s="248" t="s">
        <v>403</v>
      </c>
      <c r="C89" s="249">
        <v>45</v>
      </c>
      <c r="D89" s="243">
        <v>40</v>
      </c>
      <c r="E89" s="243">
        <v>85</v>
      </c>
      <c r="F89" s="243"/>
      <c r="G89" s="243"/>
      <c r="H89" s="243"/>
      <c r="I89" s="243">
        <v>362</v>
      </c>
      <c r="J89" s="243">
        <v>421</v>
      </c>
      <c r="K89" s="243">
        <v>783</v>
      </c>
    </row>
    <row r="90" spans="1:11" ht="19.5" customHeight="1">
      <c r="A90" s="565"/>
      <c r="B90" s="248" t="s">
        <v>335</v>
      </c>
      <c r="C90" s="249"/>
      <c r="D90" s="243"/>
      <c r="E90" s="243"/>
      <c r="F90" s="243"/>
      <c r="G90" s="243"/>
      <c r="H90" s="243"/>
      <c r="I90" s="243">
        <v>226</v>
      </c>
      <c r="J90" s="243">
        <v>519</v>
      </c>
      <c r="K90" s="243">
        <v>745</v>
      </c>
    </row>
    <row r="91" spans="1:11" ht="19.5" customHeight="1">
      <c r="A91" s="565"/>
      <c r="B91" s="248" t="s">
        <v>401</v>
      </c>
      <c r="C91" s="249">
        <v>3</v>
      </c>
      <c r="D91" s="243">
        <v>2</v>
      </c>
      <c r="E91" s="243">
        <v>5</v>
      </c>
      <c r="F91" s="243"/>
      <c r="G91" s="243"/>
      <c r="H91" s="243"/>
      <c r="I91" s="243">
        <v>283</v>
      </c>
      <c r="J91" s="243">
        <v>460</v>
      </c>
      <c r="K91" s="243">
        <v>743</v>
      </c>
    </row>
    <row r="92" spans="1:11" ht="19.5" customHeight="1">
      <c r="A92" s="565"/>
      <c r="B92" s="248" t="s">
        <v>402</v>
      </c>
      <c r="C92" s="249">
        <v>36</v>
      </c>
      <c r="D92" s="243">
        <v>34</v>
      </c>
      <c r="E92" s="243">
        <v>70</v>
      </c>
      <c r="F92" s="243"/>
      <c r="G92" s="243"/>
      <c r="H92" s="243"/>
      <c r="I92" s="243">
        <v>282</v>
      </c>
      <c r="J92" s="243">
        <v>333</v>
      </c>
      <c r="K92" s="243">
        <v>615</v>
      </c>
    </row>
    <row r="93" spans="1:11" ht="19.5" customHeight="1">
      <c r="A93" s="565"/>
      <c r="B93" s="248" t="s">
        <v>404</v>
      </c>
      <c r="C93" s="249">
        <v>4</v>
      </c>
      <c r="D93" s="243">
        <v>10</v>
      </c>
      <c r="E93" s="243">
        <v>14</v>
      </c>
      <c r="F93" s="243">
        <v>2</v>
      </c>
      <c r="G93" s="243">
        <v>1</v>
      </c>
      <c r="H93" s="243">
        <v>3</v>
      </c>
      <c r="I93" s="243">
        <v>342</v>
      </c>
      <c r="J93" s="243">
        <v>224</v>
      </c>
      <c r="K93" s="243">
        <v>566</v>
      </c>
    </row>
    <row r="94" spans="1:11" ht="19.5" customHeight="1">
      <c r="A94" s="565"/>
      <c r="B94" s="248" t="s">
        <v>407</v>
      </c>
      <c r="C94" s="249">
        <v>1</v>
      </c>
      <c r="D94" s="243">
        <v>2</v>
      </c>
      <c r="E94" s="243">
        <v>3</v>
      </c>
      <c r="F94" s="243"/>
      <c r="G94" s="243"/>
      <c r="H94" s="243"/>
      <c r="I94" s="243">
        <v>241</v>
      </c>
      <c r="J94" s="243">
        <v>72</v>
      </c>
      <c r="K94" s="243">
        <v>313</v>
      </c>
    </row>
    <row r="95" spans="1:11" ht="19.5" customHeight="1">
      <c r="A95" s="565"/>
      <c r="B95" s="248" t="s">
        <v>406</v>
      </c>
      <c r="C95" s="249">
        <v>3</v>
      </c>
      <c r="D95" s="243">
        <v>0</v>
      </c>
      <c r="E95" s="243">
        <v>3</v>
      </c>
      <c r="F95" s="243"/>
      <c r="G95" s="243"/>
      <c r="H95" s="243"/>
      <c r="I95" s="243">
        <v>103</v>
      </c>
      <c r="J95" s="243">
        <v>206</v>
      </c>
      <c r="K95" s="243">
        <v>309</v>
      </c>
    </row>
    <row r="96" spans="1:11" ht="19.5" customHeight="1">
      <c r="A96" s="565"/>
      <c r="B96" s="245" t="s">
        <v>408</v>
      </c>
      <c r="C96" s="249">
        <v>19</v>
      </c>
      <c r="D96" s="243">
        <v>34</v>
      </c>
      <c r="E96" s="243">
        <v>53</v>
      </c>
      <c r="F96" s="243"/>
      <c r="G96" s="243"/>
      <c r="H96" s="243"/>
      <c r="I96" s="243">
        <v>122</v>
      </c>
      <c r="J96" s="243">
        <v>150</v>
      </c>
      <c r="K96" s="243">
        <v>272</v>
      </c>
    </row>
    <row r="97" spans="1:11" ht="19.5" customHeight="1">
      <c r="A97" s="565"/>
      <c r="B97" s="245" t="s">
        <v>409</v>
      </c>
      <c r="C97" s="249">
        <v>2</v>
      </c>
      <c r="D97" s="243">
        <v>0</v>
      </c>
      <c r="E97" s="243">
        <v>2</v>
      </c>
      <c r="F97" s="243"/>
      <c r="G97" s="243"/>
      <c r="H97" s="243"/>
      <c r="I97" s="243">
        <v>174</v>
      </c>
      <c r="J97" s="243">
        <v>85</v>
      </c>
      <c r="K97" s="243">
        <v>259</v>
      </c>
    </row>
    <row r="98" spans="1:11" ht="19.5" customHeight="1">
      <c r="A98" s="565"/>
      <c r="B98" s="248" t="s">
        <v>348</v>
      </c>
      <c r="C98" s="249">
        <v>1</v>
      </c>
      <c r="D98" s="243">
        <v>2</v>
      </c>
      <c r="E98" s="243">
        <v>3</v>
      </c>
      <c r="F98" s="243"/>
      <c r="G98" s="243"/>
      <c r="H98" s="243"/>
      <c r="I98" s="243">
        <v>67</v>
      </c>
      <c r="J98" s="243">
        <v>125</v>
      </c>
      <c r="K98" s="243">
        <v>192</v>
      </c>
    </row>
    <row r="99" spans="1:11" ht="19.5" customHeight="1">
      <c r="A99" s="565"/>
      <c r="B99" s="248" t="s">
        <v>419</v>
      </c>
      <c r="C99" s="249">
        <v>25</v>
      </c>
      <c r="D99" s="243">
        <v>26</v>
      </c>
      <c r="E99" s="243">
        <v>51</v>
      </c>
      <c r="F99" s="243"/>
      <c r="G99" s="243"/>
      <c r="H99" s="243"/>
      <c r="I99" s="243">
        <v>75</v>
      </c>
      <c r="J99" s="243">
        <v>93</v>
      </c>
      <c r="K99" s="243">
        <v>168</v>
      </c>
    </row>
    <row r="100" spans="1:11" ht="19.5" customHeight="1">
      <c r="A100" s="565"/>
      <c r="B100" s="248" t="s">
        <v>418</v>
      </c>
      <c r="C100" s="249">
        <v>8</v>
      </c>
      <c r="D100" s="243">
        <v>5</v>
      </c>
      <c r="E100" s="243">
        <v>13</v>
      </c>
      <c r="F100" s="243"/>
      <c r="G100" s="243"/>
      <c r="H100" s="243"/>
      <c r="I100" s="243">
        <v>103</v>
      </c>
      <c r="J100" s="243">
        <v>64</v>
      </c>
      <c r="K100" s="243">
        <v>167</v>
      </c>
    </row>
    <row r="101" spans="1:11" ht="19.5" customHeight="1">
      <c r="A101" s="565"/>
      <c r="B101" s="248" t="s">
        <v>405</v>
      </c>
      <c r="C101" s="249">
        <v>170</v>
      </c>
      <c r="D101" s="243">
        <v>14</v>
      </c>
      <c r="E101" s="243">
        <v>184</v>
      </c>
      <c r="F101" s="243"/>
      <c r="G101" s="243"/>
      <c r="H101" s="243"/>
      <c r="I101" s="243">
        <v>121</v>
      </c>
      <c r="J101" s="243">
        <v>8</v>
      </c>
      <c r="K101" s="243">
        <v>129</v>
      </c>
    </row>
    <row r="102" spans="1:11" ht="19.5" customHeight="1">
      <c r="A102" s="565"/>
      <c r="B102" s="248" t="s">
        <v>413</v>
      </c>
      <c r="C102" s="249">
        <v>109</v>
      </c>
      <c r="D102" s="243">
        <v>14</v>
      </c>
      <c r="E102" s="243">
        <v>123</v>
      </c>
      <c r="F102" s="243"/>
      <c r="G102" s="243"/>
      <c r="H102" s="243"/>
      <c r="I102" s="243">
        <v>94</v>
      </c>
      <c r="J102" s="243">
        <v>16</v>
      </c>
      <c r="K102" s="243">
        <v>110</v>
      </c>
    </row>
    <row r="103" spans="1:11" ht="19.5" customHeight="1">
      <c r="A103" s="565"/>
      <c r="B103" s="248" t="s">
        <v>411</v>
      </c>
      <c r="C103" s="249">
        <v>30</v>
      </c>
      <c r="D103" s="243">
        <v>10</v>
      </c>
      <c r="E103" s="243">
        <v>40</v>
      </c>
      <c r="F103" s="243"/>
      <c r="G103" s="243"/>
      <c r="H103" s="243"/>
      <c r="I103" s="243">
        <v>61</v>
      </c>
      <c r="J103" s="243">
        <v>37</v>
      </c>
      <c r="K103" s="243">
        <v>98</v>
      </c>
    </row>
    <row r="104" spans="1:11" ht="19.5" customHeight="1">
      <c r="A104" s="565"/>
      <c r="B104" s="248" t="s">
        <v>421</v>
      </c>
      <c r="C104" s="249">
        <v>14</v>
      </c>
      <c r="D104" s="243">
        <v>9</v>
      </c>
      <c r="E104" s="243">
        <v>23</v>
      </c>
      <c r="F104" s="243"/>
      <c r="G104" s="243"/>
      <c r="H104" s="243"/>
      <c r="I104" s="243">
        <v>43</v>
      </c>
      <c r="J104" s="243">
        <v>50</v>
      </c>
      <c r="K104" s="243">
        <v>93</v>
      </c>
    </row>
    <row r="105" spans="1:11" ht="19.5" customHeight="1">
      <c r="A105" s="565"/>
      <c r="B105" s="248" t="s">
        <v>410</v>
      </c>
      <c r="C105" s="249">
        <v>163</v>
      </c>
      <c r="D105" s="243">
        <v>43</v>
      </c>
      <c r="E105" s="243">
        <v>206</v>
      </c>
      <c r="F105" s="243"/>
      <c r="G105" s="243"/>
      <c r="H105" s="243"/>
      <c r="I105" s="243">
        <v>58</v>
      </c>
      <c r="J105" s="243">
        <v>7</v>
      </c>
      <c r="K105" s="243">
        <v>65</v>
      </c>
    </row>
    <row r="106" spans="1:11" ht="19.5" customHeight="1">
      <c r="A106" s="565"/>
      <c r="B106" s="248" t="s">
        <v>412</v>
      </c>
      <c r="C106" s="249">
        <v>74</v>
      </c>
      <c r="D106" s="243">
        <v>2</v>
      </c>
      <c r="E106" s="243">
        <v>76</v>
      </c>
      <c r="F106" s="243"/>
      <c r="G106" s="243"/>
      <c r="H106" s="243"/>
      <c r="I106" s="243">
        <v>63</v>
      </c>
      <c r="J106" s="243">
        <v>1</v>
      </c>
      <c r="K106" s="243">
        <v>64</v>
      </c>
    </row>
    <row r="107" spans="1:11" ht="19.5" customHeight="1">
      <c r="A107" s="565"/>
      <c r="B107" s="248" t="s">
        <v>342</v>
      </c>
      <c r="C107" s="249">
        <v>0</v>
      </c>
      <c r="D107" s="243">
        <v>0</v>
      </c>
      <c r="E107" s="243">
        <v>0</v>
      </c>
      <c r="F107" s="243"/>
      <c r="G107" s="243"/>
      <c r="H107" s="243"/>
      <c r="I107" s="243">
        <v>49</v>
      </c>
      <c r="J107" s="243">
        <v>12</v>
      </c>
      <c r="K107" s="243">
        <v>61</v>
      </c>
    </row>
    <row r="108" spans="1:11" ht="19.5" customHeight="1">
      <c r="A108" s="565"/>
      <c r="B108" s="248" t="s">
        <v>416</v>
      </c>
      <c r="C108" s="249">
        <v>22</v>
      </c>
      <c r="D108" s="243">
        <v>19</v>
      </c>
      <c r="E108" s="243">
        <v>41</v>
      </c>
      <c r="F108" s="243"/>
      <c r="G108" s="243"/>
      <c r="H108" s="243"/>
      <c r="I108" s="243">
        <v>30</v>
      </c>
      <c r="J108" s="243">
        <v>29</v>
      </c>
      <c r="K108" s="243">
        <v>59</v>
      </c>
    </row>
    <row r="109" spans="1:11" ht="19.5" customHeight="1">
      <c r="A109" s="565"/>
      <c r="B109" s="248" t="s">
        <v>415</v>
      </c>
      <c r="C109" s="249">
        <v>3</v>
      </c>
      <c r="D109" s="243">
        <v>5</v>
      </c>
      <c r="E109" s="243">
        <v>8</v>
      </c>
      <c r="F109" s="243"/>
      <c r="G109" s="243"/>
      <c r="H109" s="243"/>
      <c r="I109" s="243">
        <v>41</v>
      </c>
      <c r="J109" s="243">
        <v>18</v>
      </c>
      <c r="K109" s="243">
        <v>59</v>
      </c>
    </row>
    <row r="110" spans="1:11" ht="19.5" customHeight="1">
      <c r="A110" s="565"/>
      <c r="B110" s="248" t="s">
        <v>417</v>
      </c>
      <c r="C110" s="249">
        <v>49</v>
      </c>
      <c r="D110" s="243">
        <v>6</v>
      </c>
      <c r="E110" s="243">
        <v>55</v>
      </c>
      <c r="F110" s="243"/>
      <c r="G110" s="243"/>
      <c r="H110" s="243"/>
      <c r="I110" s="243">
        <v>43</v>
      </c>
      <c r="J110" s="243">
        <v>8</v>
      </c>
      <c r="K110" s="243">
        <v>51</v>
      </c>
    </row>
    <row r="111" spans="1:11" ht="19.5" customHeight="1">
      <c r="A111" s="565"/>
      <c r="B111" s="248" t="s">
        <v>414</v>
      </c>
      <c r="C111" s="249">
        <v>33</v>
      </c>
      <c r="D111" s="243">
        <v>7</v>
      </c>
      <c r="E111" s="243">
        <v>40</v>
      </c>
      <c r="F111" s="243"/>
      <c r="G111" s="243"/>
      <c r="H111" s="243"/>
      <c r="I111" s="243">
        <v>33</v>
      </c>
      <c r="J111" s="243">
        <v>2</v>
      </c>
      <c r="K111" s="243">
        <v>35</v>
      </c>
    </row>
    <row r="112" spans="1:11" ht="19.5" customHeight="1">
      <c r="A112" s="565"/>
      <c r="B112" s="245" t="s">
        <v>578</v>
      </c>
      <c r="C112" s="332">
        <v>0</v>
      </c>
      <c r="D112" s="246">
        <v>0</v>
      </c>
      <c r="E112" s="246">
        <v>0</v>
      </c>
      <c r="F112" s="246"/>
      <c r="G112" s="246"/>
      <c r="H112" s="246"/>
      <c r="I112" s="246">
        <v>22</v>
      </c>
      <c r="J112" s="246">
        <v>11</v>
      </c>
      <c r="K112" s="246">
        <v>33</v>
      </c>
    </row>
    <row r="113" spans="1:11" ht="19.5" customHeight="1">
      <c r="A113" s="565"/>
      <c r="B113" s="245" t="s">
        <v>420</v>
      </c>
      <c r="C113" s="249">
        <v>51</v>
      </c>
      <c r="D113" s="243">
        <v>24</v>
      </c>
      <c r="E113" s="243">
        <v>75</v>
      </c>
      <c r="F113" s="243"/>
      <c r="G113" s="243"/>
      <c r="H113" s="243"/>
      <c r="I113" s="243">
        <v>10</v>
      </c>
      <c r="J113" s="243">
        <v>5</v>
      </c>
      <c r="K113" s="243">
        <v>15</v>
      </c>
    </row>
    <row r="114" spans="1:11" ht="19.5" customHeight="1">
      <c r="A114" s="565"/>
      <c r="B114" s="250" t="s">
        <v>422</v>
      </c>
      <c r="C114" s="249">
        <v>12</v>
      </c>
      <c r="D114" s="243">
        <v>2</v>
      </c>
      <c r="E114" s="243">
        <v>14</v>
      </c>
      <c r="F114" s="243"/>
      <c r="G114" s="243"/>
      <c r="H114" s="243"/>
      <c r="I114" s="243">
        <v>4</v>
      </c>
      <c r="J114" s="243">
        <v>0</v>
      </c>
      <c r="K114" s="243">
        <v>4</v>
      </c>
    </row>
    <row r="115" spans="1:11" ht="19.5" customHeight="1">
      <c r="A115" s="566"/>
      <c r="B115" s="245" t="s">
        <v>423</v>
      </c>
      <c r="C115" s="249">
        <v>4</v>
      </c>
      <c r="D115" s="243">
        <v>1</v>
      </c>
      <c r="E115" s="243">
        <v>5</v>
      </c>
      <c r="F115" s="243"/>
      <c r="G115" s="243"/>
      <c r="H115" s="243"/>
      <c r="I115" s="243">
        <v>0</v>
      </c>
      <c r="J115" s="243">
        <v>4</v>
      </c>
      <c r="K115" s="243">
        <v>4</v>
      </c>
    </row>
    <row r="116" spans="1:11" ht="19.5" customHeight="1">
      <c r="A116" s="560" t="s">
        <v>349</v>
      </c>
      <c r="B116" s="561"/>
      <c r="C116" s="333">
        <v>2855</v>
      </c>
      <c r="D116" s="247">
        <v>1829</v>
      </c>
      <c r="E116" s="247">
        <v>4684</v>
      </c>
      <c r="F116" s="247">
        <v>67</v>
      </c>
      <c r="G116" s="247">
        <v>85</v>
      </c>
      <c r="H116" s="247">
        <v>152</v>
      </c>
      <c r="I116" s="247">
        <v>57311</v>
      </c>
      <c r="J116" s="247">
        <v>59187</v>
      </c>
      <c r="K116" s="247">
        <v>116498</v>
      </c>
    </row>
    <row r="117" spans="1:11" ht="19.5" customHeight="1">
      <c r="A117" s="562" t="s">
        <v>51</v>
      </c>
      <c r="B117" s="563"/>
      <c r="C117" s="249">
        <v>553</v>
      </c>
      <c r="D117" s="243">
        <v>227</v>
      </c>
      <c r="E117" s="243">
        <v>780</v>
      </c>
      <c r="F117" s="243">
        <v>174</v>
      </c>
      <c r="G117" s="243">
        <v>83</v>
      </c>
      <c r="H117" s="243">
        <v>257</v>
      </c>
      <c r="I117" s="243">
        <v>20376</v>
      </c>
      <c r="J117" s="243">
        <v>13539</v>
      </c>
      <c r="K117" s="243">
        <v>33915</v>
      </c>
    </row>
    <row r="118" spans="1:11" ht="19.5" customHeight="1">
      <c r="A118" s="560" t="s">
        <v>354</v>
      </c>
      <c r="B118" s="561"/>
      <c r="C118" s="249">
        <v>474</v>
      </c>
      <c r="D118" s="243">
        <v>180</v>
      </c>
      <c r="E118" s="243">
        <v>654</v>
      </c>
      <c r="F118" s="243">
        <v>435</v>
      </c>
      <c r="G118" s="243">
        <v>117</v>
      </c>
      <c r="H118" s="243">
        <v>552</v>
      </c>
      <c r="I118" s="243">
        <v>5592</v>
      </c>
      <c r="J118" s="243">
        <v>1939</v>
      </c>
      <c r="K118" s="243">
        <v>7531</v>
      </c>
    </row>
    <row r="119" spans="1:11" ht="19.5" customHeight="1">
      <c r="A119" s="562" t="s">
        <v>360</v>
      </c>
      <c r="B119" s="563"/>
      <c r="C119" s="249">
        <v>341</v>
      </c>
      <c r="D119" s="243">
        <v>121</v>
      </c>
      <c r="E119" s="243">
        <v>462</v>
      </c>
      <c r="F119" s="243">
        <v>60</v>
      </c>
      <c r="G119" s="243">
        <v>43</v>
      </c>
      <c r="H119" s="243">
        <v>103</v>
      </c>
      <c r="I119" s="243">
        <v>2118</v>
      </c>
      <c r="J119" s="243">
        <v>1559</v>
      </c>
      <c r="K119" s="243">
        <v>3677</v>
      </c>
    </row>
    <row r="120" spans="1:11" ht="18" customHeight="1">
      <c r="A120" s="564" t="s">
        <v>53</v>
      </c>
      <c r="B120" s="245" t="s">
        <v>424</v>
      </c>
      <c r="C120" s="249">
        <v>1443</v>
      </c>
      <c r="D120" s="243">
        <v>1065</v>
      </c>
      <c r="E120" s="243">
        <v>2508</v>
      </c>
      <c r="F120" s="243">
        <v>868</v>
      </c>
      <c r="G120" s="243">
        <v>1501</v>
      </c>
      <c r="H120" s="243">
        <v>2369</v>
      </c>
      <c r="I120" s="243">
        <v>48331</v>
      </c>
      <c r="J120" s="243">
        <v>73580</v>
      </c>
      <c r="K120" s="243">
        <v>121911</v>
      </c>
    </row>
    <row r="121" spans="1:11" ht="18" customHeight="1">
      <c r="A121" s="565"/>
      <c r="B121" s="248" t="s">
        <v>425</v>
      </c>
      <c r="C121" s="249">
        <v>3528</v>
      </c>
      <c r="D121" s="243">
        <v>2121</v>
      </c>
      <c r="E121" s="243">
        <v>5649</v>
      </c>
      <c r="F121" s="243">
        <v>582</v>
      </c>
      <c r="G121" s="243">
        <v>718</v>
      </c>
      <c r="H121" s="243">
        <v>1300</v>
      </c>
      <c r="I121" s="243">
        <v>44947</v>
      </c>
      <c r="J121" s="243">
        <v>50348</v>
      </c>
      <c r="K121" s="243">
        <v>95295</v>
      </c>
    </row>
    <row r="122" spans="1:11" ht="18" customHeight="1">
      <c r="A122" s="565"/>
      <c r="B122" s="248" t="s">
        <v>426</v>
      </c>
      <c r="C122" s="249">
        <v>4039</v>
      </c>
      <c r="D122" s="243">
        <v>2846</v>
      </c>
      <c r="E122" s="243">
        <v>6885</v>
      </c>
      <c r="F122" s="243">
        <v>446</v>
      </c>
      <c r="G122" s="243">
        <v>744</v>
      </c>
      <c r="H122" s="243">
        <v>1190</v>
      </c>
      <c r="I122" s="243">
        <v>27834</v>
      </c>
      <c r="J122" s="243">
        <v>34624</v>
      </c>
      <c r="K122" s="243">
        <v>62458</v>
      </c>
    </row>
    <row r="123" spans="1:11" ht="18" customHeight="1">
      <c r="A123" s="565"/>
      <c r="B123" s="248" t="s">
        <v>427</v>
      </c>
      <c r="C123" s="249">
        <v>2725</v>
      </c>
      <c r="D123" s="243">
        <v>1416</v>
      </c>
      <c r="E123" s="243">
        <v>4141</v>
      </c>
      <c r="F123" s="243">
        <v>570</v>
      </c>
      <c r="G123" s="243">
        <v>735</v>
      </c>
      <c r="H123" s="243">
        <v>1305</v>
      </c>
      <c r="I123" s="243">
        <v>25076</v>
      </c>
      <c r="J123" s="243">
        <v>31748</v>
      </c>
      <c r="K123" s="243">
        <v>56824</v>
      </c>
    </row>
    <row r="124" spans="1:11" ht="18" customHeight="1">
      <c r="A124" s="565"/>
      <c r="B124" s="248" t="s">
        <v>428</v>
      </c>
      <c r="C124" s="249">
        <v>700</v>
      </c>
      <c r="D124" s="243">
        <v>750</v>
      </c>
      <c r="E124" s="243">
        <v>1450</v>
      </c>
      <c r="F124" s="243">
        <v>235</v>
      </c>
      <c r="G124" s="243">
        <v>320</v>
      </c>
      <c r="H124" s="243">
        <v>555</v>
      </c>
      <c r="I124" s="243">
        <v>14396</v>
      </c>
      <c r="J124" s="243">
        <v>24454</v>
      </c>
      <c r="K124" s="243">
        <v>38850</v>
      </c>
    </row>
    <row r="125" spans="1:11" ht="18" customHeight="1">
      <c r="A125" s="565"/>
      <c r="B125" s="248" t="s">
        <v>429</v>
      </c>
      <c r="C125" s="249">
        <v>742</v>
      </c>
      <c r="D125" s="243">
        <v>770</v>
      </c>
      <c r="E125" s="243">
        <v>1512</v>
      </c>
      <c r="F125" s="243">
        <v>200</v>
      </c>
      <c r="G125" s="243">
        <v>288</v>
      </c>
      <c r="H125" s="243">
        <v>488</v>
      </c>
      <c r="I125" s="243">
        <v>11115</v>
      </c>
      <c r="J125" s="243">
        <v>21504</v>
      </c>
      <c r="K125" s="243">
        <v>32619</v>
      </c>
    </row>
    <row r="126" spans="1:11" ht="18" customHeight="1">
      <c r="A126" s="565"/>
      <c r="B126" s="248" t="s">
        <v>408</v>
      </c>
      <c r="C126" s="249">
        <v>896</v>
      </c>
      <c r="D126" s="243">
        <v>1053</v>
      </c>
      <c r="E126" s="243">
        <v>1949</v>
      </c>
      <c r="F126" s="243">
        <v>128</v>
      </c>
      <c r="G126" s="243">
        <v>237</v>
      </c>
      <c r="H126" s="243">
        <v>365</v>
      </c>
      <c r="I126" s="243">
        <v>4934</v>
      </c>
      <c r="J126" s="243">
        <v>9305</v>
      </c>
      <c r="K126" s="243">
        <v>14239</v>
      </c>
    </row>
    <row r="127" spans="1:11" ht="18" customHeight="1">
      <c r="A127" s="565"/>
      <c r="B127" s="248" t="s">
        <v>399</v>
      </c>
      <c r="C127" s="249">
        <v>220</v>
      </c>
      <c r="D127" s="243">
        <v>378</v>
      </c>
      <c r="E127" s="243">
        <v>598</v>
      </c>
      <c r="F127" s="243">
        <v>34</v>
      </c>
      <c r="G127" s="243">
        <v>149</v>
      </c>
      <c r="H127" s="243">
        <v>183</v>
      </c>
      <c r="I127" s="243">
        <v>3375</v>
      </c>
      <c r="J127" s="243">
        <v>7516</v>
      </c>
      <c r="K127" s="243">
        <v>10891</v>
      </c>
    </row>
    <row r="128" spans="1:11" ht="18" customHeight="1">
      <c r="A128" s="565"/>
      <c r="B128" s="248" t="s">
        <v>431</v>
      </c>
      <c r="C128" s="249">
        <v>211</v>
      </c>
      <c r="D128" s="243">
        <v>187</v>
      </c>
      <c r="E128" s="243">
        <v>398</v>
      </c>
      <c r="F128" s="243">
        <v>83</v>
      </c>
      <c r="G128" s="243">
        <v>127</v>
      </c>
      <c r="H128" s="243">
        <v>210</v>
      </c>
      <c r="I128" s="243">
        <v>3461</v>
      </c>
      <c r="J128" s="243">
        <v>4147</v>
      </c>
      <c r="K128" s="243">
        <v>7608</v>
      </c>
    </row>
    <row r="129" spans="1:11" ht="18" customHeight="1">
      <c r="A129" s="565"/>
      <c r="B129" s="248" t="s">
        <v>430</v>
      </c>
      <c r="C129" s="249">
        <v>550</v>
      </c>
      <c r="D129" s="243">
        <v>605</v>
      </c>
      <c r="E129" s="243">
        <v>1155</v>
      </c>
      <c r="F129" s="243">
        <v>56</v>
      </c>
      <c r="G129" s="243">
        <v>89</v>
      </c>
      <c r="H129" s="243">
        <v>145</v>
      </c>
      <c r="I129" s="243">
        <v>2648</v>
      </c>
      <c r="J129" s="243">
        <v>4254</v>
      </c>
      <c r="K129" s="243">
        <v>6902</v>
      </c>
    </row>
    <row r="130" spans="1:11" ht="18" customHeight="1">
      <c r="A130" s="565"/>
      <c r="B130" s="248" t="s">
        <v>403</v>
      </c>
      <c r="C130" s="249">
        <v>352</v>
      </c>
      <c r="D130" s="243">
        <v>409</v>
      </c>
      <c r="E130" s="243">
        <v>761</v>
      </c>
      <c r="F130" s="243">
        <v>46</v>
      </c>
      <c r="G130" s="243">
        <v>190</v>
      </c>
      <c r="H130" s="243">
        <v>236</v>
      </c>
      <c r="I130" s="243">
        <v>1997</v>
      </c>
      <c r="J130" s="243">
        <v>4147</v>
      </c>
      <c r="K130" s="243">
        <v>6144</v>
      </c>
    </row>
    <row r="131" spans="1:11" ht="18" customHeight="1">
      <c r="A131" s="565"/>
      <c r="B131" s="245" t="s">
        <v>432</v>
      </c>
      <c r="C131" s="332">
        <v>333</v>
      </c>
      <c r="D131" s="246">
        <v>391</v>
      </c>
      <c r="E131" s="246">
        <v>724</v>
      </c>
      <c r="F131" s="246">
        <v>132</v>
      </c>
      <c r="G131" s="246">
        <v>150</v>
      </c>
      <c r="H131" s="246">
        <v>282</v>
      </c>
      <c r="I131" s="246">
        <v>2759</v>
      </c>
      <c r="J131" s="246">
        <v>3038</v>
      </c>
      <c r="K131" s="246">
        <v>5797</v>
      </c>
    </row>
    <row r="132" spans="1:11" ht="18" customHeight="1">
      <c r="A132" s="565"/>
      <c r="B132" s="248" t="s">
        <v>435</v>
      </c>
      <c r="C132" s="249">
        <v>354</v>
      </c>
      <c r="D132" s="243">
        <v>176</v>
      </c>
      <c r="E132" s="243">
        <v>530</v>
      </c>
      <c r="F132" s="243">
        <v>68</v>
      </c>
      <c r="G132" s="243">
        <v>29</v>
      </c>
      <c r="H132" s="243">
        <v>97</v>
      </c>
      <c r="I132" s="243">
        <v>3245</v>
      </c>
      <c r="J132" s="243">
        <v>1934</v>
      </c>
      <c r="K132" s="243">
        <v>5179</v>
      </c>
    </row>
    <row r="133" spans="1:11" ht="18" customHeight="1">
      <c r="A133" s="565"/>
      <c r="B133" s="248" t="s">
        <v>433</v>
      </c>
      <c r="C133" s="249">
        <v>141</v>
      </c>
      <c r="D133" s="243">
        <v>100</v>
      </c>
      <c r="E133" s="243">
        <v>241</v>
      </c>
      <c r="F133" s="243">
        <v>30</v>
      </c>
      <c r="G133" s="243">
        <v>42</v>
      </c>
      <c r="H133" s="243">
        <v>72</v>
      </c>
      <c r="I133" s="243">
        <v>2848</v>
      </c>
      <c r="J133" s="243">
        <v>2012</v>
      </c>
      <c r="K133" s="243">
        <v>4860</v>
      </c>
    </row>
    <row r="134" spans="1:11" ht="18" customHeight="1">
      <c r="A134" s="565"/>
      <c r="B134" s="248" t="s">
        <v>434</v>
      </c>
      <c r="C134" s="249">
        <v>653</v>
      </c>
      <c r="D134" s="243">
        <v>778</v>
      </c>
      <c r="E134" s="243">
        <v>1431</v>
      </c>
      <c r="F134" s="243">
        <v>41</v>
      </c>
      <c r="G134" s="243">
        <v>49</v>
      </c>
      <c r="H134" s="243">
        <v>90</v>
      </c>
      <c r="I134" s="243">
        <v>1710</v>
      </c>
      <c r="J134" s="243">
        <v>2671</v>
      </c>
      <c r="K134" s="243">
        <v>4381</v>
      </c>
    </row>
    <row r="135" spans="1:11" ht="18" customHeight="1">
      <c r="A135" s="565"/>
      <c r="B135" s="248" t="s">
        <v>437</v>
      </c>
      <c r="C135" s="249">
        <v>92</v>
      </c>
      <c r="D135" s="243">
        <v>43</v>
      </c>
      <c r="E135" s="243">
        <v>135</v>
      </c>
      <c r="F135" s="243">
        <v>4</v>
      </c>
      <c r="G135" s="243">
        <v>0</v>
      </c>
      <c r="H135" s="243">
        <v>4</v>
      </c>
      <c r="I135" s="243">
        <v>649</v>
      </c>
      <c r="J135" s="243">
        <v>368</v>
      </c>
      <c r="K135" s="243">
        <v>1017</v>
      </c>
    </row>
    <row r="136" spans="1:11" ht="18" customHeight="1">
      <c r="A136" s="565"/>
      <c r="B136" s="248" t="s">
        <v>436</v>
      </c>
      <c r="C136" s="249">
        <v>109</v>
      </c>
      <c r="D136" s="243">
        <v>156</v>
      </c>
      <c r="E136" s="243">
        <v>265</v>
      </c>
      <c r="F136" s="243">
        <v>11</v>
      </c>
      <c r="G136" s="243">
        <v>6</v>
      </c>
      <c r="H136" s="243">
        <v>17</v>
      </c>
      <c r="I136" s="243">
        <v>338</v>
      </c>
      <c r="J136" s="243">
        <v>450</v>
      </c>
      <c r="K136" s="243">
        <v>788</v>
      </c>
    </row>
    <row r="137" spans="1:11" ht="18" customHeight="1">
      <c r="A137" s="566"/>
      <c r="B137" s="245" t="s">
        <v>53</v>
      </c>
      <c r="C137" s="249">
        <v>12</v>
      </c>
      <c r="D137" s="243">
        <v>13</v>
      </c>
      <c r="E137" s="243">
        <v>25</v>
      </c>
      <c r="F137" s="243"/>
      <c r="G137" s="243"/>
      <c r="H137" s="243"/>
      <c r="I137" s="243"/>
      <c r="J137" s="243"/>
      <c r="K137" s="243"/>
    </row>
    <row r="138" spans="1:11" ht="18" customHeight="1">
      <c r="A138" s="562" t="s">
        <v>438</v>
      </c>
      <c r="B138" s="563"/>
      <c r="C138" s="333">
        <v>17100</v>
      </c>
      <c r="D138" s="247">
        <v>13257</v>
      </c>
      <c r="E138" s="247">
        <v>30357</v>
      </c>
      <c r="F138" s="247">
        <v>3534</v>
      </c>
      <c r="G138" s="247">
        <v>5374</v>
      </c>
      <c r="H138" s="247">
        <v>8908</v>
      </c>
      <c r="I138" s="247">
        <v>199663</v>
      </c>
      <c r="J138" s="247">
        <v>276100</v>
      </c>
      <c r="K138" s="247">
        <v>475763</v>
      </c>
    </row>
    <row r="139" spans="1:11" ht="18" customHeight="1">
      <c r="A139" s="564" t="s">
        <v>439</v>
      </c>
      <c r="B139" s="245" t="s">
        <v>440</v>
      </c>
      <c r="C139" s="249">
        <v>1141</v>
      </c>
      <c r="D139" s="243">
        <v>874</v>
      </c>
      <c r="E139" s="243">
        <v>2015</v>
      </c>
      <c r="F139" s="243">
        <v>553</v>
      </c>
      <c r="G139" s="243">
        <v>482</v>
      </c>
      <c r="H139" s="243">
        <v>1035</v>
      </c>
      <c r="I139" s="243">
        <v>64242</v>
      </c>
      <c r="J139" s="243">
        <v>65752</v>
      </c>
      <c r="K139" s="243">
        <v>129994</v>
      </c>
    </row>
    <row r="140" spans="1:11" ht="18" customHeight="1">
      <c r="A140" s="565"/>
      <c r="B140" s="248" t="s">
        <v>442</v>
      </c>
      <c r="C140" s="249">
        <v>919</v>
      </c>
      <c r="D140" s="243">
        <v>667</v>
      </c>
      <c r="E140" s="243">
        <v>1586</v>
      </c>
      <c r="F140" s="243">
        <v>361</v>
      </c>
      <c r="G140" s="243">
        <v>235</v>
      </c>
      <c r="H140" s="243">
        <v>596</v>
      </c>
      <c r="I140" s="243">
        <v>55519</v>
      </c>
      <c r="J140" s="243">
        <v>60692</v>
      </c>
      <c r="K140" s="243">
        <v>116211</v>
      </c>
    </row>
    <row r="141" spans="1:11" ht="18" customHeight="1">
      <c r="A141" s="565"/>
      <c r="B141" s="248" t="s">
        <v>443</v>
      </c>
      <c r="C141" s="249">
        <v>696</v>
      </c>
      <c r="D141" s="243">
        <v>801</v>
      </c>
      <c r="E141" s="243">
        <v>1497</v>
      </c>
      <c r="F141" s="243">
        <v>305</v>
      </c>
      <c r="G141" s="243">
        <v>321</v>
      </c>
      <c r="H141" s="243">
        <v>626</v>
      </c>
      <c r="I141" s="243">
        <v>41152</v>
      </c>
      <c r="J141" s="243">
        <v>70804</v>
      </c>
      <c r="K141" s="243">
        <v>111956</v>
      </c>
    </row>
    <row r="142" spans="1:11" ht="18" customHeight="1">
      <c r="A142" s="565"/>
      <c r="B142" s="248" t="s">
        <v>441</v>
      </c>
      <c r="C142" s="249">
        <v>1687</v>
      </c>
      <c r="D142" s="243">
        <v>1497</v>
      </c>
      <c r="E142" s="243">
        <v>3184</v>
      </c>
      <c r="F142" s="243">
        <v>721</v>
      </c>
      <c r="G142" s="243">
        <v>710</v>
      </c>
      <c r="H142" s="243">
        <v>1431</v>
      </c>
      <c r="I142" s="243">
        <v>47225</v>
      </c>
      <c r="J142" s="243">
        <v>60850</v>
      </c>
      <c r="K142" s="243">
        <v>108075</v>
      </c>
    </row>
    <row r="143" spans="1:11" ht="18" customHeight="1">
      <c r="A143" s="565"/>
      <c r="B143" s="248" t="s">
        <v>444</v>
      </c>
      <c r="C143" s="249">
        <v>1375</v>
      </c>
      <c r="D143" s="243">
        <v>982</v>
      </c>
      <c r="E143" s="243">
        <v>2357</v>
      </c>
      <c r="F143" s="243">
        <v>683</v>
      </c>
      <c r="G143" s="243">
        <v>891</v>
      </c>
      <c r="H143" s="243">
        <v>1574</v>
      </c>
      <c r="I143" s="243">
        <v>41829</v>
      </c>
      <c r="J143" s="243">
        <v>50121</v>
      </c>
      <c r="K143" s="243">
        <v>91950</v>
      </c>
    </row>
    <row r="144" spans="1:11" ht="18" customHeight="1">
      <c r="A144" s="565"/>
      <c r="B144" s="248" t="s">
        <v>446</v>
      </c>
      <c r="C144" s="249">
        <v>551</v>
      </c>
      <c r="D144" s="243">
        <v>345</v>
      </c>
      <c r="E144" s="243">
        <v>896</v>
      </c>
      <c r="F144" s="243">
        <v>139</v>
      </c>
      <c r="G144" s="243">
        <v>103</v>
      </c>
      <c r="H144" s="243">
        <v>242</v>
      </c>
      <c r="I144" s="243">
        <v>18945</v>
      </c>
      <c r="J144" s="243">
        <v>18535</v>
      </c>
      <c r="K144" s="243">
        <v>37480</v>
      </c>
    </row>
    <row r="145" spans="1:11" ht="18" customHeight="1">
      <c r="A145" s="565"/>
      <c r="B145" s="245" t="s">
        <v>445</v>
      </c>
      <c r="C145" s="332">
        <v>368</v>
      </c>
      <c r="D145" s="246">
        <v>475</v>
      </c>
      <c r="E145" s="246">
        <v>843</v>
      </c>
      <c r="F145" s="246">
        <v>114</v>
      </c>
      <c r="G145" s="246">
        <v>269</v>
      </c>
      <c r="H145" s="246">
        <v>383</v>
      </c>
      <c r="I145" s="246">
        <v>10627</v>
      </c>
      <c r="J145" s="246">
        <v>19891</v>
      </c>
      <c r="K145" s="246">
        <v>30518</v>
      </c>
    </row>
    <row r="146" spans="1:11" ht="18" customHeight="1">
      <c r="A146" s="565"/>
      <c r="B146" s="245" t="s">
        <v>447</v>
      </c>
      <c r="C146" s="249">
        <v>143</v>
      </c>
      <c r="D146" s="243">
        <v>117</v>
      </c>
      <c r="E146" s="243">
        <v>260</v>
      </c>
      <c r="F146" s="243">
        <v>103</v>
      </c>
      <c r="G146" s="243">
        <v>63</v>
      </c>
      <c r="H146" s="243">
        <v>166</v>
      </c>
      <c r="I146" s="243">
        <v>12875</v>
      </c>
      <c r="J146" s="243">
        <v>6871</v>
      </c>
      <c r="K146" s="243">
        <v>19746</v>
      </c>
    </row>
    <row r="147" spans="1:11" ht="18" customHeight="1">
      <c r="A147" s="565"/>
      <c r="B147" s="245" t="s">
        <v>448</v>
      </c>
      <c r="C147" s="249">
        <v>796</v>
      </c>
      <c r="D147" s="243">
        <v>581</v>
      </c>
      <c r="E147" s="243">
        <v>1377</v>
      </c>
      <c r="F147" s="243">
        <v>102</v>
      </c>
      <c r="G147" s="243">
        <v>104</v>
      </c>
      <c r="H147" s="243">
        <v>206</v>
      </c>
      <c r="I147" s="243">
        <v>5154</v>
      </c>
      <c r="J147" s="243">
        <v>5526</v>
      </c>
      <c r="K147" s="243">
        <v>10680</v>
      </c>
    </row>
    <row r="148" spans="1:11" ht="18" customHeight="1">
      <c r="A148" s="565"/>
      <c r="B148" s="245" t="s">
        <v>449</v>
      </c>
      <c r="C148" s="249">
        <v>99</v>
      </c>
      <c r="D148" s="243">
        <v>82</v>
      </c>
      <c r="E148" s="243">
        <v>181</v>
      </c>
      <c r="F148" s="243">
        <v>26</v>
      </c>
      <c r="G148" s="243">
        <v>25</v>
      </c>
      <c r="H148" s="243">
        <v>51</v>
      </c>
      <c r="I148" s="243">
        <v>861</v>
      </c>
      <c r="J148" s="243">
        <v>1085</v>
      </c>
      <c r="K148" s="243">
        <v>1946</v>
      </c>
    </row>
    <row r="149" spans="1:11" ht="18" customHeight="1">
      <c r="A149" s="565"/>
      <c r="B149" s="251" t="s">
        <v>424</v>
      </c>
      <c r="C149" s="335">
        <v>0</v>
      </c>
      <c r="D149" s="252">
        <v>3</v>
      </c>
      <c r="E149" s="252">
        <v>3</v>
      </c>
      <c r="F149" s="252"/>
      <c r="G149" s="252"/>
      <c r="H149" s="252"/>
      <c r="I149" s="252">
        <v>601</v>
      </c>
      <c r="J149" s="252">
        <v>521</v>
      </c>
      <c r="K149" s="252">
        <v>1122</v>
      </c>
    </row>
    <row r="150" spans="1:11" ht="18" customHeight="1">
      <c r="A150" s="565"/>
      <c r="B150" s="69" t="s">
        <v>431</v>
      </c>
      <c r="C150" s="336">
        <v>2</v>
      </c>
      <c r="D150" s="63">
        <v>2</v>
      </c>
      <c r="E150" s="63">
        <v>4</v>
      </c>
      <c r="F150" s="63">
        <v>0</v>
      </c>
      <c r="G150" s="63">
        <v>0</v>
      </c>
      <c r="H150" s="63">
        <v>0</v>
      </c>
      <c r="I150" s="63">
        <v>12</v>
      </c>
      <c r="J150" s="63">
        <v>67</v>
      </c>
      <c r="K150" s="63">
        <v>79</v>
      </c>
    </row>
    <row r="151" spans="1:11" ht="18" customHeight="1">
      <c r="A151" s="566"/>
      <c r="B151" s="253" t="s">
        <v>450</v>
      </c>
      <c r="C151" s="337">
        <v>14</v>
      </c>
      <c r="D151" s="69">
        <v>9</v>
      </c>
      <c r="E151" s="69">
        <v>23</v>
      </c>
      <c r="F151" s="69">
        <v>4</v>
      </c>
      <c r="G151" s="69">
        <v>0</v>
      </c>
      <c r="H151" s="69">
        <v>4</v>
      </c>
      <c r="I151" s="69">
        <v>23</v>
      </c>
      <c r="J151" s="69">
        <v>17</v>
      </c>
      <c r="K151" s="69">
        <v>40</v>
      </c>
    </row>
    <row r="152" spans="1:11" ht="18" customHeight="1">
      <c r="A152" s="560" t="s">
        <v>451</v>
      </c>
      <c r="B152" s="561"/>
      <c r="C152" s="399">
        <v>7791</v>
      </c>
      <c r="D152" s="398">
        <v>6435</v>
      </c>
      <c r="E152" s="398">
        <v>14226</v>
      </c>
      <c r="F152" s="398">
        <v>3111</v>
      </c>
      <c r="G152" s="398">
        <v>3203</v>
      </c>
      <c r="H152" s="398">
        <v>6314</v>
      </c>
      <c r="I152" s="398">
        <v>299065</v>
      </c>
      <c r="J152" s="398">
        <v>360732</v>
      </c>
      <c r="K152" s="398">
        <v>659797</v>
      </c>
    </row>
    <row r="153" spans="1:11" ht="18" customHeight="1">
      <c r="A153" s="562" t="s">
        <v>352</v>
      </c>
      <c r="B153" s="563"/>
      <c r="C153" s="338">
        <v>203</v>
      </c>
      <c r="D153" s="253">
        <v>277</v>
      </c>
      <c r="E153" s="253">
        <v>480</v>
      </c>
      <c r="F153" s="253">
        <v>215</v>
      </c>
      <c r="G153" s="253">
        <v>234</v>
      </c>
      <c r="H153" s="253">
        <v>449</v>
      </c>
      <c r="I153" s="253">
        <v>26876</v>
      </c>
      <c r="J153" s="253">
        <v>22463</v>
      </c>
      <c r="K153" s="253">
        <v>49339</v>
      </c>
    </row>
    <row r="154" spans="1:11" ht="18" customHeight="1">
      <c r="A154" s="562" t="s">
        <v>357</v>
      </c>
      <c r="B154" s="563"/>
      <c r="C154" s="337">
        <v>434</v>
      </c>
      <c r="D154" s="69">
        <v>225</v>
      </c>
      <c r="E154" s="69">
        <v>659</v>
      </c>
      <c r="F154" s="69">
        <v>2</v>
      </c>
      <c r="G154" s="69">
        <v>1</v>
      </c>
      <c r="H154" s="69">
        <v>3</v>
      </c>
      <c r="I154" s="69">
        <v>1567</v>
      </c>
      <c r="J154" s="69">
        <v>752</v>
      </c>
      <c r="K154" s="69">
        <v>2319</v>
      </c>
    </row>
    <row r="155" spans="1:11" s="224" customFormat="1" ht="18" customHeight="1">
      <c r="A155" s="562" t="s">
        <v>361</v>
      </c>
      <c r="B155" s="563"/>
      <c r="C155" s="337">
        <v>26</v>
      </c>
      <c r="D155" s="69">
        <v>106</v>
      </c>
      <c r="E155" s="69">
        <v>132</v>
      </c>
      <c r="F155" s="69">
        <v>23</v>
      </c>
      <c r="G155" s="69">
        <v>47</v>
      </c>
      <c r="H155" s="69">
        <v>70</v>
      </c>
      <c r="I155" s="69">
        <v>770</v>
      </c>
      <c r="J155" s="69">
        <v>11383</v>
      </c>
      <c r="K155" s="69">
        <v>12153</v>
      </c>
    </row>
    <row r="156" spans="1:11" ht="18" customHeight="1">
      <c r="A156" s="562" t="s">
        <v>38</v>
      </c>
      <c r="B156" s="563"/>
      <c r="C156" s="65">
        <v>69584</v>
      </c>
      <c r="D156" s="64">
        <v>47717</v>
      </c>
      <c r="E156" s="64">
        <v>117301</v>
      </c>
      <c r="F156" s="64">
        <v>14107</v>
      </c>
      <c r="G156" s="64">
        <v>19264</v>
      </c>
      <c r="H156" s="64">
        <v>33371</v>
      </c>
      <c r="I156" s="64">
        <v>1844198</v>
      </c>
      <c r="J156" s="64">
        <v>1958968</v>
      </c>
      <c r="K156" s="64">
        <v>3803166</v>
      </c>
    </row>
    <row r="157" spans="1:11">
      <c r="A157" s="66"/>
      <c r="B157" s="66"/>
    </row>
    <row r="158" spans="1:11">
      <c r="A158" s="66"/>
      <c r="B158" s="66"/>
    </row>
    <row r="159" spans="1:11">
      <c r="A159" s="66"/>
      <c r="B159" s="66"/>
    </row>
    <row r="160" spans="1:11">
      <c r="A160" s="66"/>
      <c r="B160" s="66"/>
    </row>
    <row r="161" spans="1:2">
      <c r="A161" s="66"/>
      <c r="B161" s="66"/>
    </row>
  </sheetData>
  <mergeCells count="47">
    <mergeCell ref="A4:A7"/>
    <mergeCell ref="A1:K1"/>
    <mergeCell ref="A2:B3"/>
    <mergeCell ref="C2:E2"/>
    <mergeCell ref="F2:H2"/>
    <mergeCell ref="I2:K2"/>
    <mergeCell ref="A36:B3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A34"/>
    <mergeCell ref="A35:B35"/>
    <mergeCell ref="A64:B64"/>
    <mergeCell ref="A37:B37"/>
    <mergeCell ref="A38:B38"/>
    <mergeCell ref="A39:A43"/>
    <mergeCell ref="A44:B44"/>
    <mergeCell ref="A45:B45"/>
    <mergeCell ref="A46:A48"/>
    <mergeCell ref="A49:B49"/>
    <mergeCell ref="A50:A60"/>
    <mergeCell ref="A61:B61"/>
    <mergeCell ref="A62:B62"/>
    <mergeCell ref="A63:B63"/>
    <mergeCell ref="A139:A151"/>
    <mergeCell ref="A65:B65"/>
    <mergeCell ref="A66:B66"/>
    <mergeCell ref="A67:B67"/>
    <mergeCell ref="A68:B68"/>
    <mergeCell ref="A69:A115"/>
    <mergeCell ref="A116:B116"/>
    <mergeCell ref="A117:B117"/>
    <mergeCell ref="A118:B118"/>
    <mergeCell ref="A119:B119"/>
    <mergeCell ref="A120:A137"/>
    <mergeCell ref="A138:B138"/>
    <mergeCell ref="A152:B152"/>
    <mergeCell ref="A153:B153"/>
    <mergeCell ref="A154:B154"/>
    <mergeCell ref="A155:B155"/>
    <mergeCell ref="A156:B156"/>
  </mergeCells>
  <pageMargins left="0.55118110236220497" right="0.23622047244094499" top="0.47244094488188998" bottom="0.511811023622047" header="0.31496062992126" footer="0.196850393700787"/>
  <pageSetup paperSize="9" scale="69" firstPageNumber="46" orientation="portrait" useFirstPageNumber="1" horizontalDpi="4294967294" verticalDpi="4294967294" r:id="rId1"/>
  <headerFooter>
    <oddFooter>&amp;L&amp;"Arial,Italic"&amp;9AISHE 2014-15&amp;CT-&amp;P</oddFooter>
  </headerFooter>
  <rowBreaks count="2" manualBreakCount="2">
    <brk id="64" max="10" man="1"/>
    <brk id="118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1:W41"/>
  <sheetViews>
    <sheetView view="pageBreakPreview" topLeftCell="D1" zoomScaleSheetLayoutView="100" workbookViewId="0">
      <selection activeCell="A42" sqref="A42:XFD63"/>
    </sheetView>
  </sheetViews>
  <sheetFormatPr defaultRowHeight="15"/>
  <cols>
    <col min="1" max="1" width="5.140625" style="84" customWidth="1"/>
    <col min="2" max="2" width="18.5703125" style="84" customWidth="1"/>
    <col min="3" max="3" width="9.28515625" style="84" customWidth="1"/>
    <col min="4" max="4" width="9.140625" style="84" customWidth="1"/>
    <col min="5" max="5" width="9.42578125" style="84" customWidth="1"/>
    <col min="6" max="6" width="8.5703125" style="84" customWidth="1"/>
    <col min="7" max="7" width="8.140625" style="84" customWidth="1"/>
    <col min="8" max="8" width="8.28515625" style="84" customWidth="1"/>
    <col min="9" max="9" width="7.28515625" style="84" customWidth="1"/>
    <col min="10" max="10" width="7" style="84" customWidth="1"/>
    <col min="11" max="11" width="9" style="84" customWidth="1"/>
    <col min="12" max="12" width="8.5703125" style="84" customWidth="1"/>
    <col min="13" max="13" width="8.140625" style="84" customWidth="1"/>
    <col min="14" max="14" width="10" style="84" customWidth="1"/>
    <col min="15" max="15" width="10.140625" style="84" customWidth="1"/>
    <col min="16" max="16" width="10.5703125" style="84" customWidth="1"/>
    <col min="17" max="17" width="9.7109375" style="84" customWidth="1"/>
    <col min="18" max="18" width="9.140625" style="84"/>
    <col min="19" max="19" width="10.140625" style="84" customWidth="1"/>
    <col min="20" max="20" width="9.140625" style="84"/>
    <col min="21" max="21" width="10.42578125" style="84" customWidth="1"/>
    <col min="22" max="22" width="10.5703125" style="84" customWidth="1"/>
    <col min="23" max="23" width="9.42578125" style="84" customWidth="1"/>
    <col min="24" max="16384" width="9.140625" style="84"/>
  </cols>
  <sheetData>
    <row r="1" spans="1:23" s="171" customFormat="1" ht="27" customHeight="1">
      <c r="B1" s="480" t="s">
        <v>491</v>
      </c>
      <c r="C1" s="575" t="s">
        <v>553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 t="s">
        <v>554</v>
      </c>
      <c r="P1" s="575"/>
      <c r="Q1" s="575"/>
      <c r="R1" s="575"/>
      <c r="S1" s="575"/>
      <c r="T1" s="575"/>
      <c r="U1" s="575"/>
      <c r="V1" s="575"/>
      <c r="W1" s="575"/>
    </row>
    <row r="2" spans="1:23" s="196" customFormat="1" ht="30" customHeight="1">
      <c r="A2" s="576" t="s">
        <v>94</v>
      </c>
      <c r="B2" s="555" t="s">
        <v>36</v>
      </c>
      <c r="C2" s="578" t="s">
        <v>129</v>
      </c>
      <c r="D2" s="579"/>
      <c r="E2" s="580"/>
      <c r="F2" s="578" t="s">
        <v>130</v>
      </c>
      <c r="G2" s="579"/>
      <c r="H2" s="580"/>
      <c r="I2" s="578" t="s">
        <v>131</v>
      </c>
      <c r="J2" s="579"/>
      <c r="K2" s="580"/>
      <c r="L2" s="578" t="s">
        <v>132</v>
      </c>
      <c r="M2" s="579"/>
      <c r="N2" s="580"/>
      <c r="O2" s="571" t="s">
        <v>555</v>
      </c>
      <c r="P2" s="572"/>
      <c r="Q2" s="573"/>
      <c r="R2" s="571" t="s">
        <v>475</v>
      </c>
      <c r="S2" s="572"/>
      <c r="T2" s="573"/>
      <c r="U2" s="571" t="s">
        <v>476</v>
      </c>
      <c r="V2" s="572"/>
      <c r="W2" s="573"/>
    </row>
    <row r="3" spans="1:23" s="193" customFormat="1" ht="24.75" customHeight="1">
      <c r="A3" s="577"/>
      <c r="B3" s="555"/>
      <c r="C3" s="192" t="s">
        <v>103</v>
      </c>
      <c r="D3" s="192" t="s">
        <v>104</v>
      </c>
      <c r="E3" s="192" t="s">
        <v>90</v>
      </c>
      <c r="F3" s="192" t="s">
        <v>103</v>
      </c>
      <c r="G3" s="192" t="s">
        <v>104</v>
      </c>
      <c r="H3" s="192" t="s">
        <v>90</v>
      </c>
      <c r="I3" s="192" t="s">
        <v>103</v>
      </c>
      <c r="J3" s="192" t="s">
        <v>104</v>
      </c>
      <c r="K3" s="192" t="s">
        <v>90</v>
      </c>
      <c r="L3" s="192" t="s">
        <v>103</v>
      </c>
      <c r="M3" s="192" t="s">
        <v>104</v>
      </c>
      <c r="N3" s="192" t="s">
        <v>90</v>
      </c>
      <c r="O3" s="192" t="s">
        <v>103</v>
      </c>
      <c r="P3" s="192" t="s">
        <v>104</v>
      </c>
      <c r="Q3" s="192" t="s">
        <v>90</v>
      </c>
      <c r="R3" s="192" t="s">
        <v>103</v>
      </c>
      <c r="S3" s="192" t="s">
        <v>104</v>
      </c>
      <c r="T3" s="192" t="s">
        <v>90</v>
      </c>
      <c r="U3" s="192" t="s">
        <v>103</v>
      </c>
      <c r="V3" s="192" t="s">
        <v>104</v>
      </c>
      <c r="W3" s="192" t="s">
        <v>90</v>
      </c>
    </row>
    <row r="4" spans="1:23" s="144" customFormat="1" ht="13.5" customHeight="1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3</v>
      </c>
      <c r="P4" s="36">
        <v>4</v>
      </c>
      <c r="Q4" s="36">
        <v>5</v>
      </c>
      <c r="R4" s="36">
        <v>6</v>
      </c>
      <c r="S4" s="36">
        <v>7</v>
      </c>
      <c r="T4" s="36">
        <v>8</v>
      </c>
      <c r="U4" s="36">
        <v>9</v>
      </c>
      <c r="V4" s="36">
        <v>10</v>
      </c>
      <c r="W4" s="36">
        <v>11</v>
      </c>
    </row>
    <row r="5" spans="1:23" s="144" customFormat="1" ht="36" customHeight="1">
      <c r="A5" s="145">
        <v>1</v>
      </c>
      <c r="B5" s="146" t="s">
        <v>0</v>
      </c>
      <c r="C5" s="147">
        <v>5166</v>
      </c>
      <c r="D5" s="147">
        <v>5503</v>
      </c>
      <c r="E5" s="85">
        <v>10669</v>
      </c>
      <c r="F5" s="147">
        <v>68</v>
      </c>
      <c r="G5" s="147">
        <v>21</v>
      </c>
      <c r="H5" s="85">
        <v>89</v>
      </c>
      <c r="I5" s="147">
        <v>143</v>
      </c>
      <c r="J5" s="147">
        <v>186</v>
      </c>
      <c r="K5" s="85">
        <v>329</v>
      </c>
      <c r="L5" s="147">
        <v>1085</v>
      </c>
      <c r="M5" s="147">
        <v>1022</v>
      </c>
      <c r="N5" s="85">
        <v>2107</v>
      </c>
      <c r="O5" s="147">
        <v>27</v>
      </c>
      <c r="P5" s="147">
        <v>39</v>
      </c>
      <c r="Q5" s="85">
        <v>66</v>
      </c>
      <c r="R5" s="147">
        <v>345</v>
      </c>
      <c r="S5" s="147">
        <v>425</v>
      </c>
      <c r="T5" s="85">
        <v>770</v>
      </c>
      <c r="U5" s="147">
        <v>167</v>
      </c>
      <c r="V5" s="147">
        <v>200</v>
      </c>
      <c r="W5" s="85">
        <v>367</v>
      </c>
    </row>
    <row r="6" spans="1:23" s="144" customFormat="1" ht="28.5" customHeight="1">
      <c r="A6" s="145">
        <v>2</v>
      </c>
      <c r="B6" s="87" t="s">
        <v>1</v>
      </c>
      <c r="C6" s="147">
        <v>993436</v>
      </c>
      <c r="D6" s="147">
        <v>773650</v>
      </c>
      <c r="E6" s="85">
        <v>1767086</v>
      </c>
      <c r="F6" s="147">
        <v>149693</v>
      </c>
      <c r="G6" s="147">
        <v>120103</v>
      </c>
      <c r="H6" s="85">
        <v>269796</v>
      </c>
      <c r="I6" s="147">
        <v>40903</v>
      </c>
      <c r="J6" s="147">
        <v>32937</v>
      </c>
      <c r="K6" s="85">
        <v>73840</v>
      </c>
      <c r="L6" s="147">
        <v>408254</v>
      </c>
      <c r="M6" s="147">
        <v>294901</v>
      </c>
      <c r="N6" s="85">
        <v>703155</v>
      </c>
      <c r="O6" s="147">
        <v>1377</v>
      </c>
      <c r="P6" s="147">
        <v>945</v>
      </c>
      <c r="Q6" s="85">
        <v>2322</v>
      </c>
      <c r="R6" s="147">
        <v>27617</v>
      </c>
      <c r="S6" s="147">
        <v>19954</v>
      </c>
      <c r="T6" s="85">
        <v>47571</v>
      </c>
      <c r="U6" s="147">
        <v>2680</v>
      </c>
      <c r="V6" s="147">
        <v>3859</v>
      </c>
      <c r="W6" s="85">
        <v>6539</v>
      </c>
    </row>
    <row r="7" spans="1:23" s="144" customFormat="1" ht="28.5" customHeight="1">
      <c r="A7" s="145">
        <v>3</v>
      </c>
      <c r="B7" s="87" t="s">
        <v>2</v>
      </c>
      <c r="C7" s="147">
        <v>23378</v>
      </c>
      <c r="D7" s="147">
        <v>22738</v>
      </c>
      <c r="E7" s="85">
        <v>46116</v>
      </c>
      <c r="F7" s="147">
        <v>455</v>
      </c>
      <c r="G7" s="147">
        <v>314</v>
      </c>
      <c r="H7" s="85">
        <v>769</v>
      </c>
      <c r="I7" s="147">
        <v>18493</v>
      </c>
      <c r="J7" s="147">
        <v>19328</v>
      </c>
      <c r="K7" s="85">
        <v>37821</v>
      </c>
      <c r="L7" s="147">
        <v>684</v>
      </c>
      <c r="M7" s="147">
        <v>422</v>
      </c>
      <c r="N7" s="85">
        <v>1106</v>
      </c>
      <c r="O7" s="147">
        <v>32</v>
      </c>
      <c r="P7" s="147">
        <v>7</v>
      </c>
      <c r="Q7" s="85">
        <v>39</v>
      </c>
      <c r="R7" s="147">
        <v>55</v>
      </c>
      <c r="S7" s="147">
        <v>23</v>
      </c>
      <c r="T7" s="85">
        <v>78</v>
      </c>
      <c r="U7" s="147">
        <v>1138</v>
      </c>
      <c r="V7" s="147">
        <v>1062</v>
      </c>
      <c r="W7" s="85">
        <v>2200</v>
      </c>
    </row>
    <row r="8" spans="1:23" s="144" customFormat="1" ht="28.5" customHeight="1">
      <c r="A8" s="145">
        <v>4</v>
      </c>
      <c r="B8" s="87" t="s">
        <v>3</v>
      </c>
      <c r="C8" s="147">
        <v>276484</v>
      </c>
      <c r="D8" s="147">
        <v>269781</v>
      </c>
      <c r="E8" s="85">
        <v>546265</v>
      </c>
      <c r="F8" s="147">
        <v>22509</v>
      </c>
      <c r="G8" s="147">
        <v>20681</v>
      </c>
      <c r="H8" s="85">
        <v>43190</v>
      </c>
      <c r="I8" s="147">
        <v>42536</v>
      </c>
      <c r="J8" s="147">
        <v>41648</v>
      </c>
      <c r="K8" s="85">
        <v>84184</v>
      </c>
      <c r="L8" s="147">
        <v>67672</v>
      </c>
      <c r="M8" s="147">
        <v>71620</v>
      </c>
      <c r="N8" s="85">
        <v>139292</v>
      </c>
      <c r="O8" s="147">
        <v>359</v>
      </c>
      <c r="P8" s="147">
        <v>201</v>
      </c>
      <c r="Q8" s="85">
        <v>560</v>
      </c>
      <c r="R8" s="147">
        <v>36851</v>
      </c>
      <c r="S8" s="147">
        <v>31892</v>
      </c>
      <c r="T8" s="85">
        <v>68743</v>
      </c>
      <c r="U8" s="147">
        <v>2586</v>
      </c>
      <c r="V8" s="147">
        <v>3036</v>
      </c>
      <c r="W8" s="85">
        <v>5622</v>
      </c>
    </row>
    <row r="9" spans="1:23" s="144" customFormat="1" ht="28.5" customHeight="1">
      <c r="A9" s="145">
        <v>5</v>
      </c>
      <c r="B9" s="87" t="s">
        <v>4</v>
      </c>
      <c r="C9" s="147">
        <v>883248</v>
      </c>
      <c r="D9" s="147">
        <v>646603</v>
      </c>
      <c r="E9" s="85">
        <v>1529851</v>
      </c>
      <c r="F9" s="147">
        <v>84577</v>
      </c>
      <c r="G9" s="147">
        <v>53152</v>
      </c>
      <c r="H9" s="85">
        <v>137729</v>
      </c>
      <c r="I9" s="147">
        <v>10539</v>
      </c>
      <c r="J9" s="147">
        <v>7589</v>
      </c>
      <c r="K9" s="85">
        <v>18128</v>
      </c>
      <c r="L9" s="147">
        <v>348519</v>
      </c>
      <c r="M9" s="147">
        <v>246890</v>
      </c>
      <c r="N9" s="85">
        <v>595409</v>
      </c>
      <c r="O9" s="147">
        <v>1437</v>
      </c>
      <c r="P9" s="147">
        <v>490</v>
      </c>
      <c r="Q9" s="85">
        <v>1927</v>
      </c>
      <c r="R9" s="147">
        <v>73199</v>
      </c>
      <c r="S9" s="147">
        <v>52423</v>
      </c>
      <c r="T9" s="85">
        <v>125622</v>
      </c>
      <c r="U9" s="147">
        <v>581</v>
      </c>
      <c r="V9" s="147">
        <v>614</v>
      </c>
      <c r="W9" s="85">
        <v>1195</v>
      </c>
    </row>
    <row r="10" spans="1:23" s="144" customFormat="1" ht="28.5" customHeight="1">
      <c r="A10" s="145">
        <v>6</v>
      </c>
      <c r="B10" s="87" t="s">
        <v>5</v>
      </c>
      <c r="C10" s="147">
        <v>47086</v>
      </c>
      <c r="D10" s="147">
        <v>46383</v>
      </c>
      <c r="E10" s="85">
        <v>93469</v>
      </c>
      <c r="F10" s="147">
        <v>4897</v>
      </c>
      <c r="G10" s="147">
        <v>4646</v>
      </c>
      <c r="H10" s="85">
        <v>9543</v>
      </c>
      <c r="I10" s="147">
        <v>987</v>
      </c>
      <c r="J10" s="147">
        <v>685</v>
      </c>
      <c r="K10" s="85">
        <v>1672</v>
      </c>
      <c r="L10" s="147">
        <v>2037</v>
      </c>
      <c r="M10" s="147">
        <v>1431</v>
      </c>
      <c r="N10" s="85">
        <v>3468</v>
      </c>
      <c r="O10" s="147">
        <v>160</v>
      </c>
      <c r="P10" s="147">
        <v>82</v>
      </c>
      <c r="Q10" s="85">
        <v>242</v>
      </c>
      <c r="R10" s="147">
        <v>137</v>
      </c>
      <c r="S10" s="147">
        <v>81</v>
      </c>
      <c r="T10" s="85">
        <v>218</v>
      </c>
      <c r="U10" s="147">
        <v>2670</v>
      </c>
      <c r="V10" s="147">
        <v>1379</v>
      </c>
      <c r="W10" s="85">
        <v>4049</v>
      </c>
    </row>
    <row r="11" spans="1:23" s="144" customFormat="1" ht="28.5" customHeight="1">
      <c r="A11" s="145">
        <v>7</v>
      </c>
      <c r="B11" s="87" t="s">
        <v>6</v>
      </c>
      <c r="C11" s="147">
        <v>233938</v>
      </c>
      <c r="D11" s="147">
        <v>213977</v>
      </c>
      <c r="E11" s="85">
        <v>447915</v>
      </c>
      <c r="F11" s="147">
        <v>30872</v>
      </c>
      <c r="G11" s="147">
        <v>25320</v>
      </c>
      <c r="H11" s="85">
        <v>56192</v>
      </c>
      <c r="I11" s="147">
        <v>40765</v>
      </c>
      <c r="J11" s="147">
        <v>38762</v>
      </c>
      <c r="K11" s="85">
        <v>79527</v>
      </c>
      <c r="L11" s="147">
        <v>92609</v>
      </c>
      <c r="M11" s="147">
        <v>79229</v>
      </c>
      <c r="N11" s="85">
        <v>171838</v>
      </c>
      <c r="O11" s="147">
        <v>361</v>
      </c>
      <c r="P11" s="147">
        <v>150</v>
      </c>
      <c r="Q11" s="85">
        <v>511</v>
      </c>
      <c r="R11" s="147">
        <v>1849</v>
      </c>
      <c r="S11" s="147">
        <v>2353</v>
      </c>
      <c r="T11" s="85">
        <v>4202</v>
      </c>
      <c r="U11" s="147">
        <v>1375</v>
      </c>
      <c r="V11" s="147">
        <v>2508</v>
      </c>
      <c r="W11" s="85">
        <v>3883</v>
      </c>
    </row>
    <row r="12" spans="1:23" s="144" customFormat="1" ht="28.5" customHeight="1">
      <c r="A12" s="145">
        <v>8</v>
      </c>
      <c r="B12" s="146" t="s">
        <v>7</v>
      </c>
      <c r="C12" s="147">
        <v>2764</v>
      </c>
      <c r="D12" s="147">
        <v>2084</v>
      </c>
      <c r="E12" s="85">
        <v>4848</v>
      </c>
      <c r="F12" s="147">
        <v>96</v>
      </c>
      <c r="G12" s="147">
        <v>105</v>
      </c>
      <c r="H12" s="85">
        <v>201</v>
      </c>
      <c r="I12" s="147">
        <v>791</v>
      </c>
      <c r="J12" s="147">
        <v>558</v>
      </c>
      <c r="K12" s="85">
        <v>1349</v>
      </c>
      <c r="L12" s="147">
        <v>262</v>
      </c>
      <c r="M12" s="147">
        <v>272</v>
      </c>
      <c r="N12" s="85">
        <v>534</v>
      </c>
      <c r="O12" s="147">
        <v>8</v>
      </c>
      <c r="P12" s="147">
        <v>8</v>
      </c>
      <c r="Q12" s="85">
        <v>16</v>
      </c>
      <c r="R12" s="147">
        <v>32</v>
      </c>
      <c r="S12" s="147">
        <v>25</v>
      </c>
      <c r="T12" s="85">
        <v>57</v>
      </c>
      <c r="U12" s="147">
        <v>14</v>
      </c>
      <c r="V12" s="147">
        <v>12</v>
      </c>
      <c r="W12" s="85">
        <v>26</v>
      </c>
    </row>
    <row r="13" spans="1:23" s="144" customFormat="1" ht="28.5" customHeight="1">
      <c r="A13" s="145">
        <v>9</v>
      </c>
      <c r="B13" s="87" t="s">
        <v>68</v>
      </c>
      <c r="C13" s="147">
        <v>1760</v>
      </c>
      <c r="D13" s="147">
        <v>1240</v>
      </c>
      <c r="E13" s="85">
        <v>3000</v>
      </c>
      <c r="F13" s="147">
        <v>111</v>
      </c>
      <c r="G13" s="147">
        <v>125</v>
      </c>
      <c r="H13" s="85">
        <v>236</v>
      </c>
      <c r="I13" s="147">
        <v>188</v>
      </c>
      <c r="J13" s="147">
        <v>133</v>
      </c>
      <c r="K13" s="85">
        <v>321</v>
      </c>
      <c r="L13" s="147">
        <v>441</v>
      </c>
      <c r="M13" s="147">
        <v>316</v>
      </c>
      <c r="N13" s="85">
        <v>757</v>
      </c>
      <c r="O13" s="147">
        <v>0</v>
      </c>
      <c r="P13" s="147">
        <v>1</v>
      </c>
      <c r="Q13" s="85">
        <v>1</v>
      </c>
      <c r="R13" s="147">
        <v>52</v>
      </c>
      <c r="S13" s="147">
        <v>32</v>
      </c>
      <c r="T13" s="85">
        <v>84</v>
      </c>
      <c r="U13" s="147">
        <v>32</v>
      </c>
      <c r="V13" s="147">
        <v>24</v>
      </c>
      <c r="W13" s="85">
        <v>56</v>
      </c>
    </row>
    <row r="14" spans="1:23" s="144" customFormat="1" ht="28.5" customHeight="1">
      <c r="A14" s="145">
        <v>10</v>
      </c>
      <c r="B14" s="87" t="s">
        <v>8</v>
      </c>
      <c r="C14" s="147">
        <v>507977</v>
      </c>
      <c r="D14" s="147">
        <v>452857</v>
      </c>
      <c r="E14" s="85">
        <v>960834</v>
      </c>
      <c r="F14" s="147">
        <v>59681</v>
      </c>
      <c r="G14" s="147">
        <v>52655</v>
      </c>
      <c r="H14" s="85">
        <v>112336</v>
      </c>
      <c r="I14" s="147">
        <v>8512</v>
      </c>
      <c r="J14" s="147">
        <v>6690</v>
      </c>
      <c r="K14" s="85">
        <v>15202</v>
      </c>
      <c r="L14" s="147">
        <v>68268</v>
      </c>
      <c r="M14" s="147">
        <v>44597</v>
      </c>
      <c r="N14" s="85">
        <v>112865</v>
      </c>
      <c r="O14" s="147">
        <v>2317</v>
      </c>
      <c r="P14" s="147">
        <v>1242</v>
      </c>
      <c r="Q14" s="85">
        <v>3559</v>
      </c>
      <c r="R14" s="147">
        <v>12014</v>
      </c>
      <c r="S14" s="147">
        <v>6311</v>
      </c>
      <c r="T14" s="85">
        <v>18325</v>
      </c>
      <c r="U14" s="147">
        <v>3520</v>
      </c>
      <c r="V14" s="147">
        <v>4019</v>
      </c>
      <c r="W14" s="85">
        <v>7539</v>
      </c>
    </row>
    <row r="15" spans="1:23" s="144" customFormat="1" ht="28.5" customHeight="1">
      <c r="A15" s="145">
        <v>11</v>
      </c>
      <c r="B15" s="87" t="s">
        <v>9</v>
      </c>
      <c r="C15" s="147">
        <v>23195</v>
      </c>
      <c r="D15" s="147">
        <v>23262</v>
      </c>
      <c r="E15" s="85">
        <v>46457</v>
      </c>
      <c r="F15" s="147">
        <v>532</v>
      </c>
      <c r="G15" s="147">
        <v>425</v>
      </c>
      <c r="H15" s="85">
        <v>957</v>
      </c>
      <c r="I15" s="147">
        <v>1318</v>
      </c>
      <c r="J15" s="147">
        <v>1742</v>
      </c>
      <c r="K15" s="85">
        <v>3060</v>
      </c>
      <c r="L15" s="147">
        <v>3408</v>
      </c>
      <c r="M15" s="147">
        <v>3927</v>
      </c>
      <c r="N15" s="85">
        <v>7335</v>
      </c>
      <c r="O15" s="147">
        <v>31</v>
      </c>
      <c r="P15" s="147">
        <v>18</v>
      </c>
      <c r="Q15" s="85">
        <v>49</v>
      </c>
      <c r="R15" s="147">
        <v>897</v>
      </c>
      <c r="S15" s="147">
        <v>820</v>
      </c>
      <c r="T15" s="85">
        <v>1717</v>
      </c>
      <c r="U15" s="147">
        <v>2980</v>
      </c>
      <c r="V15" s="147">
        <v>4223</v>
      </c>
      <c r="W15" s="85">
        <v>7203</v>
      </c>
    </row>
    <row r="16" spans="1:23" s="144" customFormat="1" ht="28.5" customHeight="1">
      <c r="A16" s="145">
        <v>12</v>
      </c>
      <c r="B16" s="87" t="s">
        <v>10</v>
      </c>
      <c r="C16" s="147">
        <v>841400</v>
      </c>
      <c r="D16" s="147">
        <v>593809</v>
      </c>
      <c r="E16" s="85">
        <v>1435209</v>
      </c>
      <c r="F16" s="147">
        <v>70044</v>
      </c>
      <c r="G16" s="147">
        <v>52503</v>
      </c>
      <c r="H16" s="85">
        <v>122547</v>
      </c>
      <c r="I16" s="147">
        <v>64296</v>
      </c>
      <c r="J16" s="147">
        <v>62140</v>
      </c>
      <c r="K16" s="85">
        <v>126436</v>
      </c>
      <c r="L16" s="147">
        <v>242393</v>
      </c>
      <c r="M16" s="147">
        <v>153897</v>
      </c>
      <c r="N16" s="85">
        <v>396290</v>
      </c>
      <c r="O16" s="147">
        <v>1279</v>
      </c>
      <c r="P16" s="147">
        <v>656</v>
      </c>
      <c r="Q16" s="85">
        <v>1935</v>
      </c>
      <c r="R16" s="147">
        <v>18128</v>
      </c>
      <c r="S16" s="147">
        <v>10910</v>
      </c>
      <c r="T16" s="85">
        <v>29038</v>
      </c>
      <c r="U16" s="147">
        <v>3676</v>
      </c>
      <c r="V16" s="147">
        <v>2651</v>
      </c>
      <c r="W16" s="85">
        <v>6327</v>
      </c>
    </row>
    <row r="17" spans="1:23" s="144" customFormat="1" ht="28.5" customHeight="1">
      <c r="A17" s="145">
        <v>13</v>
      </c>
      <c r="B17" s="87" t="s">
        <v>11</v>
      </c>
      <c r="C17" s="147">
        <v>477821</v>
      </c>
      <c r="D17" s="147">
        <v>399892</v>
      </c>
      <c r="E17" s="85">
        <v>877713</v>
      </c>
      <c r="F17" s="147">
        <v>68611</v>
      </c>
      <c r="G17" s="147">
        <v>51854</v>
      </c>
      <c r="H17" s="85">
        <v>120465</v>
      </c>
      <c r="I17" s="147">
        <v>1972</v>
      </c>
      <c r="J17" s="147">
        <v>654</v>
      </c>
      <c r="K17" s="85">
        <v>2626</v>
      </c>
      <c r="L17" s="147">
        <v>114223</v>
      </c>
      <c r="M17" s="147">
        <v>99365</v>
      </c>
      <c r="N17" s="85">
        <v>213588</v>
      </c>
      <c r="O17" s="147">
        <v>414</v>
      </c>
      <c r="P17" s="147">
        <v>180</v>
      </c>
      <c r="Q17" s="85">
        <v>594</v>
      </c>
      <c r="R17" s="147">
        <v>7669</v>
      </c>
      <c r="S17" s="147">
        <v>1491</v>
      </c>
      <c r="T17" s="85">
        <v>9160</v>
      </c>
      <c r="U17" s="147">
        <v>6678</v>
      </c>
      <c r="V17" s="147">
        <v>5929</v>
      </c>
      <c r="W17" s="85">
        <v>12607</v>
      </c>
    </row>
    <row r="18" spans="1:23" s="144" customFormat="1" ht="28.5" customHeight="1">
      <c r="A18" s="145">
        <v>14</v>
      </c>
      <c r="B18" s="87" t="s">
        <v>12</v>
      </c>
      <c r="C18" s="147">
        <v>113220</v>
      </c>
      <c r="D18" s="147">
        <v>121697</v>
      </c>
      <c r="E18" s="85">
        <v>234917</v>
      </c>
      <c r="F18" s="147">
        <v>18809</v>
      </c>
      <c r="G18" s="147">
        <v>18967</v>
      </c>
      <c r="H18" s="85">
        <v>37776</v>
      </c>
      <c r="I18" s="147">
        <v>6073</v>
      </c>
      <c r="J18" s="147">
        <v>5997</v>
      </c>
      <c r="K18" s="85">
        <v>12070</v>
      </c>
      <c r="L18" s="147">
        <v>12507</v>
      </c>
      <c r="M18" s="147">
        <v>14478</v>
      </c>
      <c r="N18" s="85">
        <v>26985</v>
      </c>
      <c r="O18" s="147">
        <v>205</v>
      </c>
      <c r="P18" s="147">
        <v>92</v>
      </c>
      <c r="Q18" s="85">
        <v>297</v>
      </c>
      <c r="R18" s="147">
        <v>472</v>
      </c>
      <c r="S18" s="147">
        <v>234</v>
      </c>
      <c r="T18" s="85">
        <v>706</v>
      </c>
      <c r="U18" s="147">
        <v>196</v>
      </c>
      <c r="V18" s="147">
        <v>913</v>
      </c>
      <c r="W18" s="85">
        <v>1109</v>
      </c>
    </row>
    <row r="19" spans="1:23" s="144" customFormat="1" ht="28.5" customHeight="1">
      <c r="A19" s="145">
        <v>15</v>
      </c>
      <c r="B19" s="146" t="s">
        <v>13</v>
      </c>
      <c r="C19" s="147">
        <v>169902</v>
      </c>
      <c r="D19" s="147">
        <v>167986</v>
      </c>
      <c r="E19" s="85">
        <v>337888</v>
      </c>
      <c r="F19" s="147">
        <v>8439</v>
      </c>
      <c r="G19" s="147">
        <v>9628</v>
      </c>
      <c r="H19" s="85">
        <v>18067</v>
      </c>
      <c r="I19" s="147">
        <v>8208</v>
      </c>
      <c r="J19" s="147">
        <v>6403</v>
      </c>
      <c r="K19" s="85">
        <v>14611</v>
      </c>
      <c r="L19" s="147">
        <v>13160</v>
      </c>
      <c r="M19" s="147">
        <v>9134</v>
      </c>
      <c r="N19" s="85">
        <v>22294</v>
      </c>
      <c r="O19" s="147">
        <v>522</v>
      </c>
      <c r="P19" s="147">
        <v>329</v>
      </c>
      <c r="Q19" s="85">
        <v>851</v>
      </c>
      <c r="R19" s="147">
        <v>66475</v>
      </c>
      <c r="S19" s="147">
        <v>60200</v>
      </c>
      <c r="T19" s="85">
        <v>126675</v>
      </c>
      <c r="U19" s="147">
        <v>2714</v>
      </c>
      <c r="V19" s="147">
        <v>3503</v>
      </c>
      <c r="W19" s="85">
        <v>6217</v>
      </c>
    </row>
    <row r="20" spans="1:23" s="144" customFormat="1" ht="28.5" customHeight="1">
      <c r="A20" s="145">
        <v>16</v>
      </c>
      <c r="B20" s="87" t="s">
        <v>14</v>
      </c>
      <c r="C20" s="147">
        <v>301846</v>
      </c>
      <c r="D20" s="147">
        <v>270427</v>
      </c>
      <c r="E20" s="85">
        <v>572273</v>
      </c>
      <c r="F20" s="147">
        <v>27256</v>
      </c>
      <c r="G20" s="147">
        <v>21564</v>
      </c>
      <c r="H20" s="85">
        <v>48820</v>
      </c>
      <c r="I20" s="147">
        <v>45524</v>
      </c>
      <c r="J20" s="147">
        <v>51394</v>
      </c>
      <c r="K20" s="85">
        <v>96918</v>
      </c>
      <c r="L20" s="147">
        <v>98182</v>
      </c>
      <c r="M20" s="147">
        <v>89005</v>
      </c>
      <c r="N20" s="85">
        <v>187187</v>
      </c>
      <c r="O20" s="147">
        <v>301</v>
      </c>
      <c r="P20" s="147">
        <v>194</v>
      </c>
      <c r="Q20" s="85">
        <v>495</v>
      </c>
      <c r="R20" s="147">
        <v>16269</v>
      </c>
      <c r="S20" s="147">
        <v>15520</v>
      </c>
      <c r="T20" s="85">
        <v>31789</v>
      </c>
      <c r="U20" s="147">
        <v>3575</v>
      </c>
      <c r="V20" s="147">
        <v>4846</v>
      </c>
      <c r="W20" s="85">
        <v>8421</v>
      </c>
    </row>
    <row r="21" spans="1:23" s="144" customFormat="1" ht="28.5" customHeight="1">
      <c r="A21" s="145">
        <v>17</v>
      </c>
      <c r="B21" s="87" t="s">
        <v>15</v>
      </c>
      <c r="C21" s="147">
        <v>986247</v>
      </c>
      <c r="D21" s="147">
        <v>910658</v>
      </c>
      <c r="E21" s="85">
        <v>1896905</v>
      </c>
      <c r="F21" s="147">
        <v>128856</v>
      </c>
      <c r="G21" s="147">
        <v>114416</v>
      </c>
      <c r="H21" s="85">
        <v>243272</v>
      </c>
      <c r="I21" s="147">
        <v>45386</v>
      </c>
      <c r="J21" s="147">
        <v>37837</v>
      </c>
      <c r="K21" s="85">
        <v>83223</v>
      </c>
      <c r="L21" s="147">
        <v>425137</v>
      </c>
      <c r="M21" s="147">
        <v>422912</v>
      </c>
      <c r="N21" s="85">
        <v>848049</v>
      </c>
      <c r="O21" s="147">
        <v>2121</v>
      </c>
      <c r="P21" s="147">
        <v>1427</v>
      </c>
      <c r="Q21" s="85">
        <v>3548</v>
      </c>
      <c r="R21" s="147">
        <v>49567</v>
      </c>
      <c r="S21" s="147">
        <v>44012</v>
      </c>
      <c r="T21" s="85">
        <v>93579</v>
      </c>
      <c r="U21" s="147">
        <v>23417</v>
      </c>
      <c r="V21" s="147">
        <v>34602</v>
      </c>
      <c r="W21" s="85">
        <v>58019</v>
      </c>
    </row>
    <row r="22" spans="1:23" s="144" customFormat="1" ht="28.5" customHeight="1">
      <c r="A22" s="145">
        <v>18</v>
      </c>
      <c r="B22" s="87" t="s">
        <v>16</v>
      </c>
      <c r="C22" s="147">
        <v>370305</v>
      </c>
      <c r="D22" s="147">
        <v>514146</v>
      </c>
      <c r="E22" s="85">
        <v>884451</v>
      </c>
      <c r="F22" s="147">
        <v>20838</v>
      </c>
      <c r="G22" s="147">
        <v>37047</v>
      </c>
      <c r="H22" s="85">
        <v>57885</v>
      </c>
      <c r="I22" s="147">
        <v>2976</v>
      </c>
      <c r="J22" s="147">
        <v>4301</v>
      </c>
      <c r="K22" s="85">
        <v>7277</v>
      </c>
      <c r="L22" s="147">
        <v>129970</v>
      </c>
      <c r="M22" s="147">
        <v>184757</v>
      </c>
      <c r="N22" s="85">
        <v>314727</v>
      </c>
      <c r="O22" s="147">
        <v>1430</v>
      </c>
      <c r="P22" s="147">
        <v>1603</v>
      </c>
      <c r="Q22" s="85">
        <v>3033</v>
      </c>
      <c r="R22" s="147">
        <v>43113</v>
      </c>
      <c r="S22" s="147">
        <v>51610</v>
      </c>
      <c r="T22" s="85">
        <v>94723</v>
      </c>
      <c r="U22" s="147">
        <v>36188</v>
      </c>
      <c r="V22" s="147">
        <v>51875</v>
      </c>
      <c r="W22" s="85">
        <v>88063</v>
      </c>
    </row>
    <row r="23" spans="1:23" s="144" customFormat="1" ht="28.5" customHeight="1">
      <c r="A23" s="145">
        <v>19</v>
      </c>
      <c r="B23" s="87" t="s">
        <v>69</v>
      </c>
      <c r="C23" s="147">
        <v>73</v>
      </c>
      <c r="D23" s="147">
        <v>207</v>
      </c>
      <c r="E23" s="85">
        <v>280</v>
      </c>
      <c r="F23" s="147">
        <v>0</v>
      </c>
      <c r="G23" s="147">
        <v>0</v>
      </c>
      <c r="H23" s="85">
        <v>0</v>
      </c>
      <c r="I23" s="147">
        <v>73</v>
      </c>
      <c r="J23" s="147">
        <v>207</v>
      </c>
      <c r="K23" s="85">
        <v>280</v>
      </c>
      <c r="L23" s="147">
        <v>0</v>
      </c>
      <c r="M23" s="147">
        <v>0</v>
      </c>
      <c r="N23" s="85">
        <v>0</v>
      </c>
      <c r="O23" s="147">
        <v>0</v>
      </c>
      <c r="P23" s="147">
        <v>0</v>
      </c>
      <c r="Q23" s="85">
        <v>0</v>
      </c>
      <c r="R23" s="147">
        <v>66</v>
      </c>
      <c r="S23" s="147">
        <v>165</v>
      </c>
      <c r="T23" s="85">
        <v>231</v>
      </c>
      <c r="U23" s="147">
        <v>0</v>
      </c>
      <c r="V23" s="147">
        <v>0</v>
      </c>
      <c r="W23" s="85">
        <v>0</v>
      </c>
    </row>
    <row r="24" spans="1:23" s="144" customFormat="1" ht="28.5" customHeight="1">
      <c r="A24" s="145">
        <v>20</v>
      </c>
      <c r="B24" s="87" t="s">
        <v>17</v>
      </c>
      <c r="C24" s="147">
        <v>1001729</v>
      </c>
      <c r="D24" s="147">
        <v>710690</v>
      </c>
      <c r="E24" s="85">
        <v>1712419</v>
      </c>
      <c r="F24" s="147">
        <v>122579</v>
      </c>
      <c r="G24" s="147">
        <v>79645</v>
      </c>
      <c r="H24" s="85">
        <v>202224</v>
      </c>
      <c r="I24" s="147">
        <v>77051</v>
      </c>
      <c r="J24" s="147">
        <v>55627</v>
      </c>
      <c r="K24" s="85">
        <v>132678</v>
      </c>
      <c r="L24" s="147">
        <v>339925</v>
      </c>
      <c r="M24" s="147">
        <v>244145</v>
      </c>
      <c r="N24" s="85">
        <v>584070</v>
      </c>
      <c r="O24" s="147">
        <v>1696</v>
      </c>
      <c r="P24" s="147">
        <v>1089</v>
      </c>
      <c r="Q24" s="85">
        <v>2785</v>
      </c>
      <c r="R24" s="147">
        <v>17587</v>
      </c>
      <c r="S24" s="147">
        <v>13225</v>
      </c>
      <c r="T24" s="85">
        <v>30812</v>
      </c>
      <c r="U24" s="147">
        <v>5369</v>
      </c>
      <c r="V24" s="147">
        <v>6406</v>
      </c>
      <c r="W24" s="85">
        <v>11775</v>
      </c>
    </row>
    <row r="25" spans="1:23" s="144" customFormat="1" ht="28.5" customHeight="1">
      <c r="A25" s="145">
        <v>21</v>
      </c>
      <c r="B25" s="87" t="s">
        <v>18</v>
      </c>
      <c r="C25" s="147">
        <v>2118488</v>
      </c>
      <c r="D25" s="147">
        <v>1617667</v>
      </c>
      <c r="E25" s="85">
        <v>3736155</v>
      </c>
      <c r="F25" s="147">
        <v>237833</v>
      </c>
      <c r="G25" s="147">
        <v>185837</v>
      </c>
      <c r="H25" s="85">
        <v>423670</v>
      </c>
      <c r="I25" s="147">
        <v>96976</v>
      </c>
      <c r="J25" s="147">
        <v>58562</v>
      </c>
      <c r="K25" s="85">
        <v>155538</v>
      </c>
      <c r="L25" s="147">
        <v>587886</v>
      </c>
      <c r="M25" s="147">
        <v>452353</v>
      </c>
      <c r="N25" s="85">
        <v>1040239</v>
      </c>
      <c r="O25" s="147">
        <v>2852</v>
      </c>
      <c r="P25" s="147">
        <v>2193</v>
      </c>
      <c r="Q25" s="85">
        <v>5045</v>
      </c>
      <c r="R25" s="147">
        <v>57505</v>
      </c>
      <c r="S25" s="147">
        <v>50951</v>
      </c>
      <c r="T25" s="85">
        <v>108456</v>
      </c>
      <c r="U25" s="147">
        <v>31483</v>
      </c>
      <c r="V25" s="147">
        <v>32152</v>
      </c>
      <c r="W25" s="85">
        <v>63635</v>
      </c>
    </row>
    <row r="26" spans="1:23" s="144" customFormat="1" ht="28.5" customHeight="1">
      <c r="A26" s="145">
        <v>22</v>
      </c>
      <c r="B26" s="87" t="s">
        <v>19</v>
      </c>
      <c r="C26" s="147">
        <v>53345</v>
      </c>
      <c r="D26" s="147">
        <v>51783</v>
      </c>
      <c r="E26" s="85">
        <v>105128</v>
      </c>
      <c r="F26" s="147">
        <v>3006</v>
      </c>
      <c r="G26" s="147">
        <v>2369</v>
      </c>
      <c r="H26" s="85">
        <v>5375</v>
      </c>
      <c r="I26" s="147">
        <v>17350</v>
      </c>
      <c r="J26" s="147">
        <v>15273</v>
      </c>
      <c r="K26" s="85">
        <v>32623</v>
      </c>
      <c r="L26" s="147">
        <v>17067</v>
      </c>
      <c r="M26" s="147">
        <v>18943</v>
      </c>
      <c r="N26" s="85">
        <v>36010</v>
      </c>
      <c r="O26" s="147">
        <v>59</v>
      </c>
      <c r="P26" s="147">
        <v>49</v>
      </c>
      <c r="Q26" s="85">
        <v>108</v>
      </c>
      <c r="R26" s="147">
        <v>2076</v>
      </c>
      <c r="S26" s="147">
        <v>1547</v>
      </c>
      <c r="T26" s="85">
        <v>3623</v>
      </c>
      <c r="U26" s="147">
        <v>2044</v>
      </c>
      <c r="V26" s="147">
        <v>1832</v>
      </c>
      <c r="W26" s="85">
        <v>3876</v>
      </c>
    </row>
    <row r="27" spans="1:23" s="144" customFormat="1" ht="28.5" customHeight="1">
      <c r="A27" s="145">
        <v>23</v>
      </c>
      <c r="B27" s="87" t="s">
        <v>20</v>
      </c>
      <c r="C27" s="147">
        <v>33869</v>
      </c>
      <c r="D27" s="147">
        <v>37302</v>
      </c>
      <c r="E27" s="85">
        <v>71171</v>
      </c>
      <c r="F27" s="147">
        <v>631</v>
      </c>
      <c r="G27" s="147">
        <v>421</v>
      </c>
      <c r="H27" s="85">
        <v>1052</v>
      </c>
      <c r="I27" s="147">
        <v>21567</v>
      </c>
      <c r="J27" s="147">
        <v>30367</v>
      </c>
      <c r="K27" s="85">
        <v>51934</v>
      </c>
      <c r="L27" s="147">
        <v>1069</v>
      </c>
      <c r="M27" s="147">
        <v>639</v>
      </c>
      <c r="N27" s="85">
        <v>1708</v>
      </c>
      <c r="O27" s="147">
        <v>32</v>
      </c>
      <c r="P27" s="147">
        <v>24</v>
      </c>
      <c r="Q27" s="85">
        <v>56</v>
      </c>
      <c r="R27" s="147">
        <v>640</v>
      </c>
      <c r="S27" s="147">
        <v>313</v>
      </c>
      <c r="T27" s="85">
        <v>953</v>
      </c>
      <c r="U27" s="147">
        <v>8291</v>
      </c>
      <c r="V27" s="147">
        <v>10216</v>
      </c>
      <c r="W27" s="85">
        <v>18507</v>
      </c>
    </row>
    <row r="28" spans="1:23" s="144" customFormat="1" ht="28.5" customHeight="1">
      <c r="A28" s="145">
        <v>24</v>
      </c>
      <c r="B28" s="87" t="s">
        <v>21</v>
      </c>
      <c r="C28" s="147">
        <v>15338</v>
      </c>
      <c r="D28" s="147">
        <v>15226</v>
      </c>
      <c r="E28" s="85">
        <v>30564</v>
      </c>
      <c r="F28" s="147">
        <v>129</v>
      </c>
      <c r="G28" s="147">
        <v>59</v>
      </c>
      <c r="H28" s="85">
        <v>188</v>
      </c>
      <c r="I28" s="147">
        <v>14622</v>
      </c>
      <c r="J28" s="147">
        <v>14862</v>
      </c>
      <c r="K28" s="85">
        <v>29484</v>
      </c>
      <c r="L28" s="147">
        <v>248</v>
      </c>
      <c r="M28" s="147">
        <v>111</v>
      </c>
      <c r="N28" s="85">
        <v>359</v>
      </c>
      <c r="O28" s="147">
        <v>7</v>
      </c>
      <c r="P28" s="147">
        <v>4</v>
      </c>
      <c r="Q28" s="85">
        <v>11</v>
      </c>
      <c r="R28" s="147">
        <v>26</v>
      </c>
      <c r="S28" s="147">
        <v>6</v>
      </c>
      <c r="T28" s="85">
        <v>32</v>
      </c>
      <c r="U28" s="147">
        <v>6198</v>
      </c>
      <c r="V28" s="147">
        <v>5952</v>
      </c>
      <c r="W28" s="85">
        <v>12150</v>
      </c>
    </row>
    <row r="29" spans="1:23" s="144" customFormat="1" ht="28.5" customHeight="1">
      <c r="A29" s="145">
        <v>25</v>
      </c>
      <c r="B29" s="87" t="s">
        <v>22</v>
      </c>
      <c r="C29" s="147">
        <v>19296</v>
      </c>
      <c r="D29" s="147">
        <v>19674</v>
      </c>
      <c r="E29" s="85">
        <v>38970</v>
      </c>
      <c r="F29" s="147">
        <v>312</v>
      </c>
      <c r="G29" s="147">
        <v>255</v>
      </c>
      <c r="H29" s="85">
        <v>567</v>
      </c>
      <c r="I29" s="147">
        <v>14118</v>
      </c>
      <c r="J29" s="147">
        <v>16059</v>
      </c>
      <c r="K29" s="85">
        <v>30177</v>
      </c>
      <c r="L29" s="147">
        <v>365</v>
      </c>
      <c r="M29" s="147">
        <v>254</v>
      </c>
      <c r="N29" s="85">
        <v>619</v>
      </c>
      <c r="O29" s="147">
        <v>6</v>
      </c>
      <c r="P29" s="147">
        <v>9</v>
      </c>
      <c r="Q29" s="85">
        <v>15</v>
      </c>
      <c r="R29" s="147">
        <v>176</v>
      </c>
      <c r="S29" s="147">
        <v>125</v>
      </c>
      <c r="T29" s="85">
        <v>301</v>
      </c>
      <c r="U29" s="147">
        <v>4727</v>
      </c>
      <c r="V29" s="147">
        <v>5890</v>
      </c>
      <c r="W29" s="85">
        <v>10617</v>
      </c>
    </row>
    <row r="30" spans="1:23" s="144" customFormat="1" ht="28.5" customHeight="1">
      <c r="A30" s="145">
        <v>26</v>
      </c>
      <c r="B30" s="87" t="s">
        <v>23</v>
      </c>
      <c r="C30" s="147">
        <v>455351</v>
      </c>
      <c r="D30" s="147">
        <v>371469</v>
      </c>
      <c r="E30" s="85">
        <v>826820</v>
      </c>
      <c r="F30" s="147">
        <v>55773</v>
      </c>
      <c r="G30" s="147">
        <v>44310</v>
      </c>
      <c r="H30" s="85">
        <v>100083</v>
      </c>
      <c r="I30" s="147">
        <v>43197</v>
      </c>
      <c r="J30" s="147">
        <v>36522</v>
      </c>
      <c r="K30" s="85">
        <v>79719</v>
      </c>
      <c r="L30" s="147">
        <v>90687</v>
      </c>
      <c r="M30" s="147">
        <v>85801</v>
      </c>
      <c r="N30" s="85">
        <v>176488</v>
      </c>
      <c r="O30" s="147">
        <v>661</v>
      </c>
      <c r="P30" s="147">
        <v>389</v>
      </c>
      <c r="Q30" s="85">
        <v>1050</v>
      </c>
      <c r="R30" s="147">
        <v>4466</v>
      </c>
      <c r="S30" s="147">
        <v>4271</v>
      </c>
      <c r="T30" s="85">
        <v>8737</v>
      </c>
      <c r="U30" s="147">
        <v>1859</v>
      </c>
      <c r="V30" s="147">
        <v>1921</v>
      </c>
      <c r="W30" s="85">
        <v>3780</v>
      </c>
    </row>
    <row r="31" spans="1:23" s="144" customFormat="1" ht="28.5" customHeight="1">
      <c r="A31" s="145">
        <v>27</v>
      </c>
      <c r="B31" s="87" t="s">
        <v>24</v>
      </c>
      <c r="C31" s="147">
        <v>35091</v>
      </c>
      <c r="D31" s="147">
        <v>32290</v>
      </c>
      <c r="E31" s="85">
        <v>67381</v>
      </c>
      <c r="F31" s="147">
        <v>4629</v>
      </c>
      <c r="G31" s="147">
        <v>4142</v>
      </c>
      <c r="H31" s="85">
        <v>8771</v>
      </c>
      <c r="I31" s="147">
        <v>695</v>
      </c>
      <c r="J31" s="147">
        <v>314</v>
      </c>
      <c r="K31" s="85">
        <v>1009</v>
      </c>
      <c r="L31" s="147">
        <v>19810</v>
      </c>
      <c r="M31" s="147">
        <v>20129</v>
      </c>
      <c r="N31" s="85">
        <v>39939</v>
      </c>
      <c r="O31" s="147">
        <v>97</v>
      </c>
      <c r="P31" s="147">
        <v>81</v>
      </c>
      <c r="Q31" s="85">
        <v>178</v>
      </c>
      <c r="R31" s="147">
        <v>1318</v>
      </c>
      <c r="S31" s="147">
        <v>971</v>
      </c>
      <c r="T31" s="85">
        <v>2289</v>
      </c>
      <c r="U31" s="147">
        <v>1180</v>
      </c>
      <c r="V31" s="147">
        <v>2157</v>
      </c>
      <c r="W31" s="85">
        <v>3337</v>
      </c>
    </row>
    <row r="32" spans="1:23" s="144" customFormat="1" ht="28.5" customHeight="1">
      <c r="A32" s="145">
        <v>28</v>
      </c>
      <c r="B32" s="87" t="s">
        <v>25</v>
      </c>
      <c r="C32" s="147">
        <v>466434</v>
      </c>
      <c r="D32" s="147">
        <v>426386</v>
      </c>
      <c r="E32" s="85">
        <v>892820</v>
      </c>
      <c r="F32" s="147">
        <v>86024</v>
      </c>
      <c r="G32" s="147">
        <v>76870</v>
      </c>
      <c r="H32" s="85">
        <v>162894</v>
      </c>
      <c r="I32" s="147">
        <v>2743</v>
      </c>
      <c r="J32" s="147">
        <v>1493</v>
      </c>
      <c r="K32" s="85">
        <v>4236</v>
      </c>
      <c r="L32" s="147">
        <v>38902</v>
      </c>
      <c r="M32" s="147">
        <v>39148</v>
      </c>
      <c r="N32" s="85">
        <v>78050</v>
      </c>
      <c r="O32" s="147">
        <v>360</v>
      </c>
      <c r="P32" s="147">
        <v>240</v>
      </c>
      <c r="Q32" s="85">
        <v>600</v>
      </c>
      <c r="R32" s="147">
        <v>4229</v>
      </c>
      <c r="S32" s="147">
        <v>1490</v>
      </c>
      <c r="T32" s="85">
        <v>5719</v>
      </c>
      <c r="U32" s="147">
        <v>54341</v>
      </c>
      <c r="V32" s="147">
        <v>63930</v>
      </c>
      <c r="W32" s="85">
        <v>118271</v>
      </c>
    </row>
    <row r="33" spans="1:23" s="144" customFormat="1" ht="28.5" customHeight="1">
      <c r="A33" s="145">
        <v>29</v>
      </c>
      <c r="B33" s="87" t="s">
        <v>26</v>
      </c>
      <c r="C33" s="147">
        <v>987549</v>
      </c>
      <c r="D33" s="147">
        <v>732841</v>
      </c>
      <c r="E33" s="85">
        <v>1720390</v>
      </c>
      <c r="F33" s="147">
        <v>137904</v>
      </c>
      <c r="G33" s="147">
        <v>93482</v>
      </c>
      <c r="H33" s="85">
        <v>231386</v>
      </c>
      <c r="I33" s="147">
        <v>99957</v>
      </c>
      <c r="J33" s="147">
        <v>73381</v>
      </c>
      <c r="K33" s="85">
        <v>173338</v>
      </c>
      <c r="L33" s="147">
        <v>364299</v>
      </c>
      <c r="M33" s="147">
        <v>289930</v>
      </c>
      <c r="N33" s="85">
        <v>654229</v>
      </c>
      <c r="O33" s="147">
        <v>1147</v>
      </c>
      <c r="P33" s="147">
        <v>1003</v>
      </c>
      <c r="Q33" s="85">
        <v>2150</v>
      </c>
      <c r="R33" s="147">
        <v>19522</v>
      </c>
      <c r="S33" s="147">
        <v>12249</v>
      </c>
      <c r="T33" s="85">
        <v>31771</v>
      </c>
      <c r="U33" s="147">
        <v>4419</v>
      </c>
      <c r="V33" s="147">
        <v>7111</v>
      </c>
      <c r="W33" s="85">
        <v>11530</v>
      </c>
    </row>
    <row r="34" spans="1:23" s="144" customFormat="1" ht="28.5" customHeight="1">
      <c r="A34" s="145">
        <v>30</v>
      </c>
      <c r="B34" s="87" t="s">
        <v>27</v>
      </c>
      <c r="C34" s="147">
        <v>11620</v>
      </c>
      <c r="D34" s="147">
        <v>12403</v>
      </c>
      <c r="E34" s="85">
        <v>24023</v>
      </c>
      <c r="F34" s="147">
        <v>646</v>
      </c>
      <c r="G34" s="147">
        <v>484</v>
      </c>
      <c r="H34" s="85">
        <v>1130</v>
      </c>
      <c r="I34" s="147">
        <v>2543</v>
      </c>
      <c r="J34" s="147">
        <v>3872</v>
      </c>
      <c r="K34" s="85">
        <v>6415</v>
      </c>
      <c r="L34" s="147">
        <v>2496</v>
      </c>
      <c r="M34" s="147">
        <v>3025</v>
      </c>
      <c r="N34" s="85">
        <v>5521</v>
      </c>
      <c r="O34" s="147">
        <v>1</v>
      </c>
      <c r="P34" s="147">
        <v>1</v>
      </c>
      <c r="Q34" s="85">
        <v>2</v>
      </c>
      <c r="R34" s="147">
        <v>53</v>
      </c>
      <c r="S34" s="147">
        <v>12</v>
      </c>
      <c r="T34" s="85">
        <v>65</v>
      </c>
      <c r="U34" s="147">
        <v>145</v>
      </c>
      <c r="V34" s="147">
        <v>236</v>
      </c>
      <c r="W34" s="85">
        <v>381</v>
      </c>
    </row>
    <row r="35" spans="1:23" s="144" customFormat="1" ht="28.5" customHeight="1">
      <c r="A35" s="145">
        <v>31</v>
      </c>
      <c r="B35" s="87" t="s">
        <v>28</v>
      </c>
      <c r="C35" s="147">
        <v>1745275</v>
      </c>
      <c r="D35" s="147">
        <v>1607606</v>
      </c>
      <c r="E35" s="85">
        <v>3352881</v>
      </c>
      <c r="F35" s="147">
        <v>267619</v>
      </c>
      <c r="G35" s="147">
        <v>272685</v>
      </c>
      <c r="H35" s="85">
        <v>540304</v>
      </c>
      <c r="I35" s="147">
        <v>16113</v>
      </c>
      <c r="J35" s="147">
        <v>11168</v>
      </c>
      <c r="K35" s="85">
        <v>27281</v>
      </c>
      <c r="L35" s="147">
        <v>940683</v>
      </c>
      <c r="M35" s="147">
        <v>924140</v>
      </c>
      <c r="N35" s="85">
        <v>1864823</v>
      </c>
      <c r="O35" s="147">
        <v>2613</v>
      </c>
      <c r="P35" s="147">
        <v>2001</v>
      </c>
      <c r="Q35" s="85">
        <v>4614</v>
      </c>
      <c r="R35" s="147">
        <v>57369</v>
      </c>
      <c r="S35" s="147">
        <v>39916</v>
      </c>
      <c r="T35" s="85">
        <v>97285</v>
      </c>
      <c r="U35" s="147">
        <v>62703</v>
      </c>
      <c r="V35" s="147">
        <v>65089</v>
      </c>
      <c r="W35" s="85">
        <v>127792</v>
      </c>
    </row>
    <row r="36" spans="1:23" s="144" customFormat="1" ht="28.5" customHeight="1">
      <c r="A36" s="145">
        <v>32</v>
      </c>
      <c r="B36" s="87" t="s">
        <v>29</v>
      </c>
      <c r="C36" s="147">
        <v>803391</v>
      </c>
      <c r="D36" s="147">
        <v>675697</v>
      </c>
      <c r="E36" s="85">
        <v>1479088</v>
      </c>
      <c r="F36" s="147">
        <v>126951</v>
      </c>
      <c r="G36" s="147">
        <v>113192</v>
      </c>
      <c r="H36" s="85">
        <v>240143</v>
      </c>
      <c r="I36" s="147">
        <v>72774</v>
      </c>
      <c r="J36" s="147">
        <v>51503</v>
      </c>
      <c r="K36" s="85">
        <v>124277</v>
      </c>
      <c r="L36" s="147">
        <v>356203</v>
      </c>
      <c r="M36" s="147">
        <v>295061</v>
      </c>
      <c r="N36" s="85">
        <v>651264</v>
      </c>
      <c r="O36" s="147">
        <v>1399</v>
      </c>
      <c r="P36" s="147">
        <v>671</v>
      </c>
      <c r="Q36" s="85">
        <v>2070</v>
      </c>
      <c r="R36" s="147">
        <v>55704</v>
      </c>
      <c r="S36" s="147">
        <v>45438</v>
      </c>
      <c r="T36" s="85">
        <v>101142</v>
      </c>
      <c r="U36" s="147">
        <v>4513</v>
      </c>
      <c r="V36" s="147">
        <v>4681</v>
      </c>
      <c r="W36" s="85">
        <v>9194</v>
      </c>
    </row>
    <row r="37" spans="1:23" s="144" customFormat="1" ht="28.5" customHeight="1">
      <c r="A37" s="145">
        <v>33</v>
      </c>
      <c r="B37" s="87" t="s">
        <v>30</v>
      </c>
      <c r="C37" s="147">
        <v>43633</v>
      </c>
      <c r="D37" s="147">
        <v>30421</v>
      </c>
      <c r="E37" s="85">
        <v>74054</v>
      </c>
      <c r="F37" s="147">
        <v>8322</v>
      </c>
      <c r="G37" s="147">
        <v>4660</v>
      </c>
      <c r="H37" s="85">
        <v>12982</v>
      </c>
      <c r="I37" s="147">
        <v>9412</v>
      </c>
      <c r="J37" s="147">
        <v>5758</v>
      </c>
      <c r="K37" s="85">
        <v>15170</v>
      </c>
      <c r="L37" s="147">
        <v>7757</v>
      </c>
      <c r="M37" s="147">
        <v>4385</v>
      </c>
      <c r="N37" s="85">
        <v>12142</v>
      </c>
      <c r="O37" s="147">
        <v>87</v>
      </c>
      <c r="P37" s="147">
        <v>21</v>
      </c>
      <c r="Q37" s="85">
        <v>108</v>
      </c>
      <c r="R37" s="147">
        <v>1278</v>
      </c>
      <c r="S37" s="147">
        <v>848</v>
      </c>
      <c r="T37" s="85">
        <v>2126</v>
      </c>
      <c r="U37" s="147">
        <v>482</v>
      </c>
      <c r="V37" s="147">
        <v>266</v>
      </c>
      <c r="W37" s="85">
        <v>748</v>
      </c>
    </row>
    <row r="38" spans="1:23" s="144" customFormat="1" ht="28.5" customHeight="1">
      <c r="A38" s="145">
        <v>34</v>
      </c>
      <c r="B38" s="87" t="s">
        <v>31</v>
      </c>
      <c r="C38" s="147">
        <v>3183117</v>
      </c>
      <c r="D38" s="147">
        <v>2883803</v>
      </c>
      <c r="E38" s="85">
        <v>6066920</v>
      </c>
      <c r="F38" s="147">
        <v>535777</v>
      </c>
      <c r="G38" s="147">
        <v>468926</v>
      </c>
      <c r="H38" s="85">
        <v>1004703</v>
      </c>
      <c r="I38" s="147">
        <v>20708</v>
      </c>
      <c r="J38" s="147">
        <v>17278</v>
      </c>
      <c r="K38" s="85">
        <v>37986</v>
      </c>
      <c r="L38" s="147">
        <v>1100599</v>
      </c>
      <c r="M38" s="147">
        <v>1044721</v>
      </c>
      <c r="N38" s="85">
        <v>2145320</v>
      </c>
      <c r="O38" s="147">
        <v>8526</v>
      </c>
      <c r="P38" s="147">
        <v>13045</v>
      </c>
      <c r="Q38" s="85">
        <v>21571</v>
      </c>
      <c r="R38" s="147">
        <v>130330</v>
      </c>
      <c r="S38" s="147">
        <v>144036</v>
      </c>
      <c r="T38" s="85">
        <v>274366</v>
      </c>
      <c r="U38" s="147">
        <v>9221</v>
      </c>
      <c r="V38" s="147">
        <v>13028</v>
      </c>
      <c r="W38" s="85">
        <v>22249</v>
      </c>
    </row>
    <row r="39" spans="1:23" s="144" customFormat="1" ht="28.5" customHeight="1">
      <c r="A39" s="145">
        <v>35</v>
      </c>
      <c r="B39" s="87" t="s">
        <v>32</v>
      </c>
      <c r="C39" s="147">
        <v>219390</v>
      </c>
      <c r="D39" s="147">
        <v>196378</v>
      </c>
      <c r="E39" s="85">
        <v>415768</v>
      </c>
      <c r="F39" s="147">
        <v>26817</v>
      </c>
      <c r="G39" s="147">
        <v>22896</v>
      </c>
      <c r="H39" s="85">
        <v>49713</v>
      </c>
      <c r="I39" s="147">
        <v>7659</v>
      </c>
      <c r="J39" s="147">
        <v>8330</v>
      </c>
      <c r="K39" s="85">
        <v>15989</v>
      </c>
      <c r="L39" s="147">
        <v>28092</v>
      </c>
      <c r="M39" s="147">
        <v>24499</v>
      </c>
      <c r="N39" s="85">
        <v>52591</v>
      </c>
      <c r="O39" s="147">
        <v>332</v>
      </c>
      <c r="P39" s="147">
        <v>125</v>
      </c>
      <c r="Q39" s="85">
        <v>457</v>
      </c>
      <c r="R39" s="147">
        <v>4257</v>
      </c>
      <c r="S39" s="147">
        <v>2541</v>
      </c>
      <c r="T39" s="85">
        <v>6798</v>
      </c>
      <c r="U39" s="147">
        <v>458</v>
      </c>
      <c r="V39" s="147">
        <v>1107</v>
      </c>
      <c r="W39" s="85">
        <v>1565</v>
      </c>
    </row>
    <row r="40" spans="1:23" s="144" customFormat="1" ht="28.5" customHeight="1">
      <c r="A40" s="145">
        <v>36</v>
      </c>
      <c r="B40" s="87" t="s">
        <v>33</v>
      </c>
      <c r="C40" s="147">
        <v>1036457</v>
      </c>
      <c r="D40" s="147">
        <v>864482</v>
      </c>
      <c r="E40" s="85">
        <v>1900939</v>
      </c>
      <c r="F40" s="147">
        <v>193167</v>
      </c>
      <c r="G40" s="147">
        <v>148444</v>
      </c>
      <c r="H40" s="85">
        <v>341611</v>
      </c>
      <c r="I40" s="147">
        <v>36343</v>
      </c>
      <c r="J40" s="147">
        <v>27738</v>
      </c>
      <c r="K40" s="85">
        <v>64081</v>
      </c>
      <c r="L40" s="147">
        <v>95886</v>
      </c>
      <c r="M40" s="147">
        <v>70605</v>
      </c>
      <c r="N40" s="85">
        <v>166491</v>
      </c>
      <c r="O40" s="147">
        <v>2501</v>
      </c>
      <c r="P40" s="147">
        <v>932</v>
      </c>
      <c r="Q40" s="85">
        <v>3433</v>
      </c>
      <c r="R40" s="147">
        <v>109119</v>
      </c>
      <c r="S40" s="147">
        <v>96776</v>
      </c>
      <c r="T40" s="85">
        <v>205895</v>
      </c>
      <c r="U40" s="147">
        <v>5200</v>
      </c>
      <c r="V40" s="147">
        <v>5477</v>
      </c>
      <c r="W40" s="85">
        <v>10677</v>
      </c>
    </row>
    <row r="41" spans="1:23" s="149" customFormat="1" ht="28.5" customHeight="1">
      <c r="A41" s="574" t="s">
        <v>39</v>
      </c>
      <c r="B41" s="574"/>
      <c r="C41" s="148">
        <v>18488619</v>
      </c>
      <c r="D41" s="148">
        <v>15723018</v>
      </c>
      <c r="E41" s="148">
        <v>34211637</v>
      </c>
      <c r="F41" s="148">
        <v>2504463</v>
      </c>
      <c r="G41" s="148">
        <v>2102203</v>
      </c>
      <c r="H41" s="148">
        <v>4606666</v>
      </c>
      <c r="I41" s="148">
        <v>893511</v>
      </c>
      <c r="J41" s="148">
        <v>747298</v>
      </c>
      <c r="K41" s="148">
        <v>1640809</v>
      </c>
      <c r="L41" s="148">
        <v>6020785</v>
      </c>
      <c r="M41" s="148">
        <v>5236064</v>
      </c>
      <c r="N41" s="148">
        <v>11256849</v>
      </c>
      <c r="O41" s="148">
        <v>34757</v>
      </c>
      <c r="P41" s="148">
        <v>29541</v>
      </c>
      <c r="Q41" s="148">
        <v>64298</v>
      </c>
      <c r="R41" s="148">
        <v>820462</v>
      </c>
      <c r="S41" s="148">
        <v>713196</v>
      </c>
      <c r="T41" s="148">
        <v>1533658</v>
      </c>
      <c r="U41" s="148">
        <v>296820</v>
      </c>
      <c r="V41" s="148">
        <v>352706</v>
      </c>
      <c r="W41" s="148">
        <v>649526</v>
      </c>
    </row>
  </sheetData>
  <mergeCells count="12">
    <mergeCell ref="U2:W2"/>
    <mergeCell ref="A41:B41"/>
    <mergeCell ref="C1:N1"/>
    <mergeCell ref="O1:W1"/>
    <mergeCell ref="A2:A3"/>
    <mergeCell ref="B2:B3"/>
    <mergeCell ref="C2:E2"/>
    <mergeCell ref="F2:H2"/>
    <mergeCell ref="I2:K2"/>
    <mergeCell ref="L2:N2"/>
    <mergeCell ref="O2:Q2"/>
    <mergeCell ref="R2:T2"/>
  </mergeCells>
  <printOptions horizontalCentered="1"/>
  <pageMargins left="0.39370078740157499" right="0.15748031496063" top="0.511811023622047" bottom="0.39370078740157499" header="0.196850393700787" footer="0.15748031496063"/>
  <pageSetup paperSize="9" scale="69" firstPageNumber="49" orientation="portrait" useFirstPageNumber="1" horizontalDpi="1200" verticalDpi="1200" r:id="rId1"/>
  <headerFooter>
    <oddFooter>&amp;L&amp;"Arial,Italic"&amp;9AISHE 2014-15&amp;CT-&amp;P</oddFooter>
  </headerFooter>
  <colBreaks count="1" manualBreakCount="1">
    <brk id="14" max="4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AB169"/>
  <sheetViews>
    <sheetView showGridLines="0" showZeros="0" view="pageBreakPreview" zoomScaleSheetLayoutView="100" workbookViewId="0">
      <pane xSplit="1" ySplit="4" topLeftCell="M162" activePane="bottomRight" state="frozen"/>
      <selection activeCell="E12" sqref="E12"/>
      <selection pane="topRight" activeCell="E12" sqref="E12"/>
      <selection pane="bottomLeft" activeCell="E12" sqref="E12"/>
      <selection pane="bottomRight" activeCell="AC1" sqref="AC1:AF1048576"/>
    </sheetView>
  </sheetViews>
  <sheetFormatPr defaultRowHeight="14.25"/>
  <cols>
    <col min="1" max="1" width="25.85546875" style="410" customWidth="1"/>
    <col min="2" max="10" width="7.5703125" style="402" customWidth="1"/>
    <col min="11" max="11" width="8.140625" style="402" bestFit="1" customWidth="1"/>
    <col min="12" max="12" width="8.42578125" style="402" bestFit="1" customWidth="1"/>
    <col min="13" max="13" width="8.140625" style="402" bestFit="1" customWidth="1"/>
    <col min="14" max="25" width="7.5703125" style="402" customWidth="1"/>
    <col min="26" max="26" width="8.140625" style="402" bestFit="1" customWidth="1"/>
    <col min="27" max="27" width="8.42578125" style="402" bestFit="1" customWidth="1"/>
    <col min="28" max="28" width="8.140625" style="402" bestFit="1" customWidth="1"/>
    <col min="29" max="16384" width="9.140625" style="402"/>
  </cols>
  <sheetData>
    <row r="1" spans="1:28" s="401" customFormat="1" ht="33.75" customHeight="1">
      <c r="A1" s="480" t="s">
        <v>452</v>
      </c>
      <c r="B1" s="582" t="s">
        <v>453</v>
      </c>
      <c r="C1" s="582"/>
      <c r="D1" s="582"/>
      <c r="E1" s="582"/>
      <c r="F1" s="582"/>
      <c r="G1" s="582"/>
      <c r="H1" s="582"/>
      <c r="I1" s="582"/>
      <c r="J1" s="582"/>
      <c r="K1" s="582" t="str">
        <f>B1</f>
        <v>Country-wise &amp; Level-wise Foreign Students
(based on actual response)</v>
      </c>
      <c r="L1" s="582"/>
      <c r="M1" s="582"/>
      <c r="N1" s="582"/>
      <c r="O1" s="582"/>
      <c r="P1" s="582"/>
      <c r="Q1" s="582"/>
      <c r="R1" s="582"/>
      <c r="S1" s="582"/>
      <c r="T1" s="582" t="str">
        <f>K1</f>
        <v>Country-wise &amp; Level-wise Foreign Students
(based on actual response)</v>
      </c>
      <c r="U1" s="582"/>
      <c r="V1" s="582"/>
      <c r="W1" s="582"/>
      <c r="X1" s="582"/>
      <c r="Y1" s="582"/>
      <c r="Z1" s="582"/>
      <c r="AA1" s="582"/>
      <c r="AB1" s="582"/>
    </row>
    <row r="2" spans="1:28" ht="15" customHeight="1">
      <c r="A2" s="583" t="s">
        <v>454</v>
      </c>
      <c r="B2" s="581" t="s">
        <v>95</v>
      </c>
      <c r="C2" s="581"/>
      <c r="D2" s="581"/>
      <c r="E2" s="581" t="s">
        <v>96</v>
      </c>
      <c r="F2" s="581"/>
      <c r="G2" s="581"/>
      <c r="H2" s="581" t="s">
        <v>97</v>
      </c>
      <c r="I2" s="581"/>
      <c r="J2" s="581"/>
      <c r="K2" s="581" t="s">
        <v>98</v>
      </c>
      <c r="L2" s="581"/>
      <c r="M2" s="581"/>
      <c r="N2" s="581" t="s">
        <v>99</v>
      </c>
      <c r="O2" s="581"/>
      <c r="P2" s="581"/>
      <c r="Q2" s="581" t="s">
        <v>100</v>
      </c>
      <c r="R2" s="581"/>
      <c r="S2" s="581"/>
      <c r="T2" s="581" t="s">
        <v>101</v>
      </c>
      <c r="U2" s="581"/>
      <c r="V2" s="581"/>
      <c r="W2" s="581" t="s">
        <v>102</v>
      </c>
      <c r="X2" s="581"/>
      <c r="Y2" s="581"/>
      <c r="Z2" s="581" t="s">
        <v>38</v>
      </c>
      <c r="AA2" s="581"/>
      <c r="AB2" s="581"/>
    </row>
    <row r="3" spans="1:28">
      <c r="A3" s="583"/>
      <c r="B3" s="403" t="s">
        <v>103</v>
      </c>
      <c r="C3" s="403" t="s">
        <v>104</v>
      </c>
      <c r="D3" s="403" t="s">
        <v>90</v>
      </c>
      <c r="E3" s="403" t="s">
        <v>103</v>
      </c>
      <c r="F3" s="403" t="s">
        <v>104</v>
      </c>
      <c r="G3" s="403" t="s">
        <v>90</v>
      </c>
      <c r="H3" s="403" t="s">
        <v>103</v>
      </c>
      <c r="I3" s="403" t="s">
        <v>104</v>
      </c>
      <c r="J3" s="403" t="s">
        <v>90</v>
      </c>
      <c r="K3" s="403" t="s">
        <v>103</v>
      </c>
      <c r="L3" s="403" t="s">
        <v>104</v>
      </c>
      <c r="M3" s="403" t="s">
        <v>90</v>
      </c>
      <c r="N3" s="403" t="s">
        <v>103</v>
      </c>
      <c r="O3" s="403" t="s">
        <v>104</v>
      </c>
      <c r="P3" s="403" t="s">
        <v>90</v>
      </c>
      <c r="Q3" s="403" t="s">
        <v>103</v>
      </c>
      <c r="R3" s="403" t="s">
        <v>104</v>
      </c>
      <c r="S3" s="403" t="s">
        <v>90</v>
      </c>
      <c r="T3" s="403" t="s">
        <v>103</v>
      </c>
      <c r="U3" s="403" t="s">
        <v>104</v>
      </c>
      <c r="V3" s="403" t="s">
        <v>90</v>
      </c>
      <c r="W3" s="403" t="s">
        <v>103</v>
      </c>
      <c r="X3" s="403" t="s">
        <v>104</v>
      </c>
      <c r="Y3" s="403" t="s">
        <v>90</v>
      </c>
      <c r="Z3" s="403" t="s">
        <v>103</v>
      </c>
      <c r="AA3" s="403" t="s">
        <v>104</v>
      </c>
      <c r="AB3" s="403" t="s">
        <v>90</v>
      </c>
    </row>
    <row r="4" spans="1:28" s="404" customFormat="1" ht="12">
      <c r="A4" s="71">
        <v>1</v>
      </c>
      <c r="B4" s="71">
        <v>2</v>
      </c>
      <c r="C4" s="71">
        <v>3</v>
      </c>
      <c r="D4" s="71">
        <v>4</v>
      </c>
      <c r="E4" s="71">
        <v>5</v>
      </c>
      <c r="F4" s="71">
        <v>6</v>
      </c>
      <c r="G4" s="71">
        <v>7</v>
      </c>
      <c r="H4" s="71">
        <v>8</v>
      </c>
      <c r="I4" s="71">
        <v>9</v>
      </c>
      <c r="J4" s="71">
        <v>10</v>
      </c>
      <c r="K4" s="71">
        <v>11</v>
      </c>
      <c r="L4" s="71">
        <v>12</v>
      </c>
      <c r="M4" s="71">
        <v>13</v>
      </c>
      <c r="N4" s="71">
        <v>14</v>
      </c>
      <c r="O4" s="71">
        <v>15</v>
      </c>
      <c r="P4" s="71">
        <v>16</v>
      </c>
      <c r="Q4" s="71">
        <v>17</v>
      </c>
      <c r="R4" s="71">
        <v>18</v>
      </c>
      <c r="S4" s="71">
        <v>19</v>
      </c>
      <c r="T4" s="71">
        <v>20</v>
      </c>
      <c r="U4" s="71">
        <v>21</v>
      </c>
      <c r="V4" s="71">
        <v>22</v>
      </c>
      <c r="W4" s="71">
        <v>23</v>
      </c>
      <c r="X4" s="71">
        <v>24</v>
      </c>
      <c r="Y4" s="71">
        <v>25</v>
      </c>
      <c r="Z4" s="71">
        <v>26</v>
      </c>
      <c r="AA4" s="71">
        <v>27</v>
      </c>
      <c r="AB4" s="71">
        <v>28</v>
      </c>
    </row>
    <row r="5" spans="1:28" ht="15.75">
      <c r="A5" s="405" t="s">
        <v>644</v>
      </c>
      <c r="B5" s="406">
        <v>26</v>
      </c>
      <c r="C5" s="406">
        <v>7</v>
      </c>
      <c r="D5" s="237">
        <v>33</v>
      </c>
      <c r="E5" s="237">
        <v>1</v>
      </c>
      <c r="F5" s="237">
        <v>1</v>
      </c>
      <c r="G5" s="237">
        <v>2</v>
      </c>
      <c r="H5" s="406">
        <v>828</v>
      </c>
      <c r="I5" s="406">
        <v>367</v>
      </c>
      <c r="J5" s="237">
        <v>1195</v>
      </c>
      <c r="K5" s="406">
        <v>4404</v>
      </c>
      <c r="L5" s="406">
        <v>2640</v>
      </c>
      <c r="M5" s="237">
        <v>7044</v>
      </c>
      <c r="N5" s="407">
        <v>0</v>
      </c>
      <c r="O5" s="407">
        <v>2</v>
      </c>
      <c r="P5" s="238">
        <v>2</v>
      </c>
      <c r="Q5" s="407">
        <v>254</v>
      </c>
      <c r="R5" s="407">
        <v>106</v>
      </c>
      <c r="S5" s="238">
        <v>360</v>
      </c>
      <c r="T5" s="406">
        <v>1</v>
      </c>
      <c r="U5" s="406">
        <v>0</v>
      </c>
      <c r="V5" s="237">
        <v>1</v>
      </c>
      <c r="W5" s="406">
        <v>28</v>
      </c>
      <c r="X5" s="406">
        <v>29</v>
      </c>
      <c r="Y5" s="237">
        <v>57</v>
      </c>
      <c r="Z5" s="237">
        <v>5542</v>
      </c>
      <c r="AA5" s="237">
        <v>3152</v>
      </c>
      <c r="AB5" s="237">
        <v>8694</v>
      </c>
    </row>
    <row r="6" spans="1:28" ht="15.75">
      <c r="A6" s="405" t="s">
        <v>455</v>
      </c>
      <c r="B6" s="406">
        <v>22</v>
      </c>
      <c r="C6" s="406">
        <v>0</v>
      </c>
      <c r="D6" s="237">
        <v>22</v>
      </c>
      <c r="E6" s="237">
        <v>1</v>
      </c>
      <c r="F6" s="237">
        <v>0</v>
      </c>
      <c r="G6" s="237">
        <v>1</v>
      </c>
      <c r="H6" s="406">
        <v>546</v>
      </c>
      <c r="I6" s="406">
        <v>50</v>
      </c>
      <c r="J6" s="237">
        <v>596</v>
      </c>
      <c r="K6" s="406">
        <v>2756</v>
      </c>
      <c r="L6" s="406">
        <v>249</v>
      </c>
      <c r="M6" s="237">
        <v>3005</v>
      </c>
      <c r="N6" s="407">
        <v>3</v>
      </c>
      <c r="O6" s="407">
        <v>0</v>
      </c>
      <c r="P6" s="238">
        <v>3</v>
      </c>
      <c r="Q6" s="407">
        <v>52</v>
      </c>
      <c r="R6" s="407">
        <v>7</v>
      </c>
      <c r="S6" s="238">
        <v>59</v>
      </c>
      <c r="T6" s="406">
        <v>28</v>
      </c>
      <c r="U6" s="406">
        <v>0</v>
      </c>
      <c r="V6" s="237">
        <v>28</v>
      </c>
      <c r="W6" s="406">
        <v>3</v>
      </c>
      <c r="X6" s="406">
        <v>0</v>
      </c>
      <c r="Y6" s="237">
        <v>3</v>
      </c>
      <c r="Z6" s="237">
        <v>3411</v>
      </c>
      <c r="AA6" s="237">
        <v>306</v>
      </c>
      <c r="AB6" s="237">
        <v>3717</v>
      </c>
    </row>
    <row r="7" spans="1:28" ht="15.75">
      <c r="A7" s="405" t="s">
        <v>645</v>
      </c>
      <c r="B7" s="406">
        <v>1</v>
      </c>
      <c r="C7" s="406">
        <v>1</v>
      </c>
      <c r="D7" s="237">
        <v>2</v>
      </c>
      <c r="E7" s="237">
        <v>0</v>
      </c>
      <c r="F7" s="237">
        <v>0</v>
      </c>
      <c r="G7" s="237">
        <v>0</v>
      </c>
      <c r="H7" s="406">
        <v>132</v>
      </c>
      <c r="I7" s="406">
        <v>48</v>
      </c>
      <c r="J7" s="237">
        <v>180</v>
      </c>
      <c r="K7" s="406">
        <v>1181</v>
      </c>
      <c r="L7" s="406">
        <v>882</v>
      </c>
      <c r="M7" s="237">
        <v>2063</v>
      </c>
      <c r="N7" s="407">
        <v>1</v>
      </c>
      <c r="O7" s="407">
        <v>0</v>
      </c>
      <c r="P7" s="238">
        <v>1</v>
      </c>
      <c r="Q7" s="407">
        <v>233</v>
      </c>
      <c r="R7" s="407">
        <v>121</v>
      </c>
      <c r="S7" s="238">
        <v>354</v>
      </c>
      <c r="T7" s="406">
        <v>0</v>
      </c>
      <c r="U7" s="406">
        <v>0</v>
      </c>
      <c r="V7" s="237">
        <v>0</v>
      </c>
      <c r="W7" s="406">
        <v>57</v>
      </c>
      <c r="X7" s="406">
        <v>40</v>
      </c>
      <c r="Y7" s="237">
        <v>97</v>
      </c>
      <c r="Z7" s="237">
        <v>1605</v>
      </c>
      <c r="AA7" s="237">
        <v>1092</v>
      </c>
      <c r="AB7" s="237">
        <v>2697</v>
      </c>
    </row>
    <row r="8" spans="1:28" ht="15.75">
      <c r="A8" s="405" t="s">
        <v>646</v>
      </c>
      <c r="B8" s="406">
        <v>8</v>
      </c>
      <c r="C8" s="406">
        <v>2</v>
      </c>
      <c r="D8" s="237">
        <v>10</v>
      </c>
      <c r="E8" s="237">
        <v>0</v>
      </c>
      <c r="F8" s="237">
        <v>0</v>
      </c>
      <c r="G8" s="237">
        <v>0</v>
      </c>
      <c r="H8" s="406">
        <v>169</v>
      </c>
      <c r="I8" s="406">
        <v>18</v>
      </c>
      <c r="J8" s="237">
        <v>187</v>
      </c>
      <c r="K8" s="406">
        <v>1749</v>
      </c>
      <c r="L8" s="406">
        <v>143</v>
      </c>
      <c r="M8" s="237">
        <v>1892</v>
      </c>
      <c r="N8" s="407">
        <v>0</v>
      </c>
      <c r="O8" s="407">
        <v>0</v>
      </c>
      <c r="P8" s="238">
        <v>0</v>
      </c>
      <c r="Q8" s="407">
        <v>3</v>
      </c>
      <c r="R8" s="407">
        <v>0</v>
      </c>
      <c r="S8" s="238">
        <v>3</v>
      </c>
      <c r="T8" s="406">
        <v>0</v>
      </c>
      <c r="U8" s="406">
        <v>0</v>
      </c>
      <c r="V8" s="237">
        <v>0</v>
      </c>
      <c r="W8" s="406">
        <v>8</v>
      </c>
      <c r="X8" s="406">
        <v>4</v>
      </c>
      <c r="Y8" s="237">
        <v>12</v>
      </c>
      <c r="Z8" s="237">
        <v>1937</v>
      </c>
      <c r="AA8" s="237">
        <v>167</v>
      </c>
      <c r="AB8" s="237">
        <v>2104</v>
      </c>
    </row>
    <row r="9" spans="1:28" ht="15.75">
      <c r="A9" s="405" t="s">
        <v>647</v>
      </c>
      <c r="B9" s="406">
        <v>24</v>
      </c>
      <c r="C9" s="406">
        <v>7</v>
      </c>
      <c r="D9" s="237">
        <v>31</v>
      </c>
      <c r="E9" s="237">
        <v>0</v>
      </c>
      <c r="F9" s="237">
        <v>0</v>
      </c>
      <c r="G9" s="237">
        <v>0</v>
      </c>
      <c r="H9" s="406">
        <v>390</v>
      </c>
      <c r="I9" s="406">
        <v>40</v>
      </c>
      <c r="J9" s="237">
        <v>430</v>
      </c>
      <c r="K9" s="406">
        <v>961</v>
      </c>
      <c r="L9" s="406">
        <v>508</v>
      </c>
      <c r="M9" s="237">
        <v>1469</v>
      </c>
      <c r="N9" s="407">
        <v>1</v>
      </c>
      <c r="O9" s="407">
        <v>0</v>
      </c>
      <c r="P9" s="238">
        <v>1</v>
      </c>
      <c r="Q9" s="407">
        <v>0</v>
      </c>
      <c r="R9" s="407">
        <v>10</v>
      </c>
      <c r="S9" s="238">
        <v>10</v>
      </c>
      <c r="T9" s="406">
        <v>0</v>
      </c>
      <c r="U9" s="406">
        <v>2</v>
      </c>
      <c r="V9" s="237">
        <v>2</v>
      </c>
      <c r="W9" s="406">
        <v>8</v>
      </c>
      <c r="X9" s="406">
        <v>1</v>
      </c>
      <c r="Y9" s="237">
        <v>9</v>
      </c>
      <c r="Z9" s="237">
        <v>1384</v>
      </c>
      <c r="AA9" s="237">
        <v>568</v>
      </c>
      <c r="AB9" s="237">
        <v>1952</v>
      </c>
    </row>
    <row r="10" spans="1:28" ht="15.75">
      <c r="A10" s="405" t="s">
        <v>648</v>
      </c>
      <c r="B10" s="406">
        <v>0</v>
      </c>
      <c r="C10" s="406">
        <v>0</v>
      </c>
      <c r="D10" s="237">
        <v>0</v>
      </c>
      <c r="E10" s="237">
        <v>0</v>
      </c>
      <c r="F10" s="237">
        <v>0</v>
      </c>
      <c r="G10" s="237">
        <v>0</v>
      </c>
      <c r="H10" s="406">
        <v>5</v>
      </c>
      <c r="I10" s="406">
        <v>2</v>
      </c>
      <c r="J10" s="237">
        <v>7</v>
      </c>
      <c r="K10" s="406">
        <v>925</v>
      </c>
      <c r="L10" s="406">
        <v>986</v>
      </c>
      <c r="M10" s="237">
        <v>1911</v>
      </c>
      <c r="N10" s="407">
        <v>0</v>
      </c>
      <c r="O10" s="407">
        <v>0</v>
      </c>
      <c r="P10" s="238">
        <v>0</v>
      </c>
      <c r="Q10" s="407">
        <v>4</v>
      </c>
      <c r="R10" s="407">
        <v>2</v>
      </c>
      <c r="S10" s="238">
        <v>6</v>
      </c>
      <c r="T10" s="406">
        <v>0</v>
      </c>
      <c r="U10" s="406">
        <v>0</v>
      </c>
      <c r="V10" s="237">
        <v>0</v>
      </c>
      <c r="W10" s="406">
        <v>0</v>
      </c>
      <c r="X10" s="406">
        <v>0</v>
      </c>
      <c r="Y10" s="237">
        <v>0</v>
      </c>
      <c r="Z10" s="237">
        <v>934</v>
      </c>
      <c r="AA10" s="237">
        <v>990</v>
      </c>
      <c r="AB10" s="237">
        <v>1924</v>
      </c>
    </row>
    <row r="11" spans="1:28" ht="15.75">
      <c r="A11" s="405" t="s">
        <v>649</v>
      </c>
      <c r="B11" s="406">
        <v>16</v>
      </c>
      <c r="C11" s="406">
        <v>8</v>
      </c>
      <c r="D11" s="237">
        <v>24</v>
      </c>
      <c r="E11" s="237">
        <v>2</v>
      </c>
      <c r="F11" s="237">
        <v>3</v>
      </c>
      <c r="G11" s="237">
        <v>5</v>
      </c>
      <c r="H11" s="406">
        <v>75</v>
      </c>
      <c r="I11" s="406">
        <v>113</v>
      </c>
      <c r="J11" s="237">
        <v>188</v>
      </c>
      <c r="K11" s="406">
        <v>517</v>
      </c>
      <c r="L11" s="406">
        <v>830</v>
      </c>
      <c r="M11" s="237">
        <v>1347</v>
      </c>
      <c r="N11" s="407">
        <v>3</v>
      </c>
      <c r="O11" s="407">
        <v>2</v>
      </c>
      <c r="P11" s="238">
        <v>5</v>
      </c>
      <c r="Q11" s="407">
        <v>27</v>
      </c>
      <c r="R11" s="407">
        <v>3</v>
      </c>
      <c r="S11" s="238">
        <v>30</v>
      </c>
      <c r="T11" s="406">
        <v>0</v>
      </c>
      <c r="U11" s="406">
        <v>3</v>
      </c>
      <c r="V11" s="237">
        <v>3</v>
      </c>
      <c r="W11" s="406">
        <v>1</v>
      </c>
      <c r="X11" s="406">
        <v>7</v>
      </c>
      <c r="Y11" s="237">
        <v>8</v>
      </c>
      <c r="Z11" s="237">
        <v>641</v>
      </c>
      <c r="AA11" s="237">
        <v>969</v>
      </c>
      <c r="AB11" s="237">
        <v>1610</v>
      </c>
    </row>
    <row r="12" spans="1:28" ht="28.5">
      <c r="A12" s="405" t="s">
        <v>650</v>
      </c>
      <c r="B12" s="406">
        <v>142</v>
      </c>
      <c r="C12" s="406">
        <v>93</v>
      </c>
      <c r="D12" s="237">
        <v>235</v>
      </c>
      <c r="E12" s="237">
        <v>3</v>
      </c>
      <c r="F12" s="237">
        <v>2</v>
      </c>
      <c r="G12" s="237">
        <v>5</v>
      </c>
      <c r="H12" s="406">
        <v>184</v>
      </c>
      <c r="I12" s="406">
        <v>197</v>
      </c>
      <c r="J12" s="237">
        <v>381</v>
      </c>
      <c r="K12" s="406">
        <v>386</v>
      </c>
      <c r="L12" s="406">
        <v>504</v>
      </c>
      <c r="M12" s="237">
        <v>890</v>
      </c>
      <c r="N12" s="407">
        <v>2</v>
      </c>
      <c r="O12" s="407">
        <v>8</v>
      </c>
      <c r="P12" s="238">
        <v>10</v>
      </c>
      <c r="Q12" s="407">
        <v>11</v>
      </c>
      <c r="R12" s="407">
        <v>10</v>
      </c>
      <c r="S12" s="238">
        <v>21</v>
      </c>
      <c r="T12" s="406">
        <v>0</v>
      </c>
      <c r="U12" s="406">
        <v>1</v>
      </c>
      <c r="V12" s="237">
        <v>1</v>
      </c>
      <c r="W12" s="406">
        <v>1</v>
      </c>
      <c r="X12" s="406">
        <v>0</v>
      </c>
      <c r="Y12" s="237">
        <v>1</v>
      </c>
      <c r="Z12" s="237">
        <v>729</v>
      </c>
      <c r="AA12" s="237">
        <v>815</v>
      </c>
      <c r="AB12" s="237">
        <v>1544</v>
      </c>
    </row>
    <row r="13" spans="1:28" ht="15.75">
      <c r="A13" s="405" t="s">
        <v>651</v>
      </c>
      <c r="B13" s="406">
        <v>34</v>
      </c>
      <c r="C13" s="406">
        <v>6</v>
      </c>
      <c r="D13" s="237">
        <v>40</v>
      </c>
      <c r="E13" s="237">
        <v>0</v>
      </c>
      <c r="F13" s="237">
        <v>0</v>
      </c>
      <c r="G13" s="237">
        <v>0</v>
      </c>
      <c r="H13" s="406">
        <v>433</v>
      </c>
      <c r="I13" s="406">
        <v>70</v>
      </c>
      <c r="J13" s="237">
        <v>503</v>
      </c>
      <c r="K13" s="406">
        <v>751</v>
      </c>
      <c r="L13" s="406">
        <v>90</v>
      </c>
      <c r="M13" s="237">
        <v>841</v>
      </c>
      <c r="N13" s="407">
        <v>0</v>
      </c>
      <c r="O13" s="407">
        <v>0</v>
      </c>
      <c r="P13" s="238">
        <v>0</v>
      </c>
      <c r="Q13" s="407">
        <v>2</v>
      </c>
      <c r="R13" s="407">
        <v>0</v>
      </c>
      <c r="S13" s="238">
        <v>2</v>
      </c>
      <c r="T13" s="406">
        <v>0</v>
      </c>
      <c r="U13" s="406">
        <v>0</v>
      </c>
      <c r="V13" s="237">
        <v>0</v>
      </c>
      <c r="W13" s="406">
        <v>0</v>
      </c>
      <c r="X13" s="406">
        <v>0</v>
      </c>
      <c r="Y13" s="237">
        <v>0</v>
      </c>
      <c r="Z13" s="237">
        <v>1220</v>
      </c>
      <c r="AA13" s="237">
        <v>166</v>
      </c>
      <c r="AB13" s="237">
        <v>1386</v>
      </c>
    </row>
    <row r="14" spans="1:28" ht="28.5">
      <c r="A14" s="405" t="s">
        <v>652</v>
      </c>
      <c r="B14" s="406">
        <v>1</v>
      </c>
      <c r="C14" s="406">
        <v>1</v>
      </c>
      <c r="D14" s="237">
        <v>2</v>
      </c>
      <c r="E14" s="237">
        <v>0</v>
      </c>
      <c r="F14" s="237">
        <v>0</v>
      </c>
      <c r="G14" s="237">
        <v>0</v>
      </c>
      <c r="H14" s="406">
        <v>79</v>
      </c>
      <c r="I14" s="406">
        <v>74</v>
      </c>
      <c r="J14" s="237">
        <v>153</v>
      </c>
      <c r="K14" s="406">
        <v>513</v>
      </c>
      <c r="L14" s="406">
        <v>603</v>
      </c>
      <c r="M14" s="237">
        <v>1116</v>
      </c>
      <c r="N14" s="407">
        <v>4</v>
      </c>
      <c r="O14" s="407">
        <v>5</v>
      </c>
      <c r="P14" s="238">
        <v>9</v>
      </c>
      <c r="Q14" s="407">
        <v>1</v>
      </c>
      <c r="R14" s="407">
        <v>0</v>
      </c>
      <c r="S14" s="238">
        <v>1</v>
      </c>
      <c r="T14" s="406">
        <v>0</v>
      </c>
      <c r="U14" s="406">
        <v>1</v>
      </c>
      <c r="V14" s="237">
        <v>1</v>
      </c>
      <c r="W14" s="406">
        <v>2</v>
      </c>
      <c r="X14" s="406">
        <v>0</v>
      </c>
      <c r="Y14" s="237">
        <v>2</v>
      </c>
      <c r="Z14" s="237">
        <v>600</v>
      </c>
      <c r="AA14" s="237">
        <v>684</v>
      </c>
      <c r="AB14" s="237">
        <v>1284</v>
      </c>
    </row>
    <row r="15" spans="1:28" ht="15.75">
      <c r="A15" s="405" t="s">
        <v>653</v>
      </c>
      <c r="B15" s="406">
        <v>10</v>
      </c>
      <c r="C15" s="406">
        <v>6</v>
      </c>
      <c r="D15" s="237">
        <v>16</v>
      </c>
      <c r="E15" s="237">
        <v>0</v>
      </c>
      <c r="F15" s="237">
        <v>0</v>
      </c>
      <c r="G15" s="237">
        <v>0</v>
      </c>
      <c r="H15" s="406">
        <v>38</v>
      </c>
      <c r="I15" s="406">
        <v>54</v>
      </c>
      <c r="J15" s="237">
        <v>92</v>
      </c>
      <c r="K15" s="406">
        <v>398</v>
      </c>
      <c r="L15" s="406">
        <v>440</v>
      </c>
      <c r="M15" s="237">
        <v>838</v>
      </c>
      <c r="N15" s="407">
        <v>4</v>
      </c>
      <c r="O15" s="407">
        <v>3</v>
      </c>
      <c r="P15" s="238">
        <v>7</v>
      </c>
      <c r="Q15" s="407">
        <v>2</v>
      </c>
      <c r="R15" s="407">
        <v>5</v>
      </c>
      <c r="S15" s="238">
        <v>7</v>
      </c>
      <c r="T15" s="406">
        <v>0</v>
      </c>
      <c r="U15" s="406">
        <v>1</v>
      </c>
      <c r="V15" s="237">
        <v>1</v>
      </c>
      <c r="W15" s="406">
        <v>13</v>
      </c>
      <c r="X15" s="406">
        <v>5</v>
      </c>
      <c r="Y15" s="237">
        <v>18</v>
      </c>
      <c r="Z15" s="237">
        <v>465</v>
      </c>
      <c r="AA15" s="237">
        <v>514</v>
      </c>
      <c r="AB15" s="237">
        <v>979</v>
      </c>
    </row>
    <row r="16" spans="1:28" ht="15.75">
      <c r="A16" s="405" t="s">
        <v>654</v>
      </c>
      <c r="B16" s="406">
        <v>18</v>
      </c>
      <c r="C16" s="406">
        <v>7</v>
      </c>
      <c r="D16" s="237">
        <v>25</v>
      </c>
      <c r="E16" s="237">
        <v>0</v>
      </c>
      <c r="F16" s="237">
        <v>2</v>
      </c>
      <c r="G16" s="237">
        <v>2</v>
      </c>
      <c r="H16" s="406">
        <v>117</v>
      </c>
      <c r="I16" s="406">
        <v>44</v>
      </c>
      <c r="J16" s="237">
        <v>161</v>
      </c>
      <c r="K16" s="406">
        <v>483</v>
      </c>
      <c r="L16" s="406">
        <v>242</v>
      </c>
      <c r="M16" s="237">
        <v>725</v>
      </c>
      <c r="N16" s="407">
        <v>10</v>
      </c>
      <c r="O16" s="407">
        <v>0</v>
      </c>
      <c r="P16" s="238">
        <v>10</v>
      </c>
      <c r="Q16" s="407">
        <v>8</v>
      </c>
      <c r="R16" s="407">
        <v>0</v>
      </c>
      <c r="S16" s="238">
        <v>8</v>
      </c>
      <c r="T16" s="406">
        <v>1</v>
      </c>
      <c r="U16" s="406">
        <v>0</v>
      </c>
      <c r="V16" s="237">
        <v>1</v>
      </c>
      <c r="W16" s="406">
        <v>4</v>
      </c>
      <c r="X16" s="406">
        <v>0</v>
      </c>
      <c r="Y16" s="237">
        <v>4</v>
      </c>
      <c r="Z16" s="237">
        <v>641</v>
      </c>
      <c r="AA16" s="237">
        <v>295</v>
      </c>
      <c r="AB16" s="237">
        <v>936</v>
      </c>
    </row>
    <row r="17" spans="1:28" ht="15.75">
      <c r="A17" s="405" t="s">
        <v>655</v>
      </c>
      <c r="B17" s="406">
        <v>126</v>
      </c>
      <c r="C17" s="406">
        <v>25</v>
      </c>
      <c r="D17" s="237">
        <v>151</v>
      </c>
      <c r="E17" s="237">
        <v>1</v>
      </c>
      <c r="F17" s="237">
        <v>0</v>
      </c>
      <c r="G17" s="237">
        <v>1</v>
      </c>
      <c r="H17" s="406">
        <v>183</v>
      </c>
      <c r="I17" s="406">
        <v>26</v>
      </c>
      <c r="J17" s="237">
        <v>209</v>
      </c>
      <c r="K17" s="406">
        <v>477</v>
      </c>
      <c r="L17" s="406">
        <v>28</v>
      </c>
      <c r="M17" s="237">
        <v>505</v>
      </c>
      <c r="N17" s="407">
        <v>0</v>
      </c>
      <c r="O17" s="407">
        <v>0</v>
      </c>
      <c r="P17" s="238">
        <v>0</v>
      </c>
      <c r="Q17" s="407">
        <v>18</v>
      </c>
      <c r="R17" s="407">
        <v>2</v>
      </c>
      <c r="S17" s="238">
        <v>20</v>
      </c>
      <c r="T17" s="406">
        <v>17</v>
      </c>
      <c r="U17" s="406">
        <v>0</v>
      </c>
      <c r="V17" s="237">
        <v>17</v>
      </c>
      <c r="W17" s="406">
        <v>0</v>
      </c>
      <c r="X17" s="406">
        <v>0</v>
      </c>
      <c r="Y17" s="237">
        <v>0</v>
      </c>
      <c r="Z17" s="237">
        <v>822</v>
      </c>
      <c r="AA17" s="237">
        <v>81</v>
      </c>
      <c r="AB17" s="237">
        <v>903</v>
      </c>
    </row>
    <row r="18" spans="1:28" ht="28.5">
      <c r="A18" s="405" t="s">
        <v>656</v>
      </c>
      <c r="B18" s="406">
        <v>5</v>
      </c>
      <c r="C18" s="406">
        <v>0</v>
      </c>
      <c r="D18" s="237">
        <v>5</v>
      </c>
      <c r="E18" s="237">
        <v>1</v>
      </c>
      <c r="F18" s="237">
        <v>0</v>
      </c>
      <c r="G18" s="237">
        <v>1</v>
      </c>
      <c r="H18" s="406">
        <v>57</v>
      </c>
      <c r="I18" s="406">
        <v>35</v>
      </c>
      <c r="J18" s="237">
        <v>92</v>
      </c>
      <c r="K18" s="406">
        <v>374</v>
      </c>
      <c r="L18" s="406">
        <v>313</v>
      </c>
      <c r="M18" s="237">
        <v>687</v>
      </c>
      <c r="N18" s="407">
        <v>1</v>
      </c>
      <c r="O18" s="407">
        <v>1</v>
      </c>
      <c r="P18" s="238">
        <v>2</v>
      </c>
      <c r="Q18" s="407">
        <v>37</v>
      </c>
      <c r="R18" s="407">
        <v>10</v>
      </c>
      <c r="S18" s="238">
        <v>47</v>
      </c>
      <c r="T18" s="406">
        <v>0</v>
      </c>
      <c r="U18" s="406">
        <v>0</v>
      </c>
      <c r="V18" s="237">
        <v>0</v>
      </c>
      <c r="W18" s="406">
        <v>5</v>
      </c>
      <c r="X18" s="406">
        <v>2</v>
      </c>
      <c r="Y18" s="237">
        <v>7</v>
      </c>
      <c r="Z18" s="237">
        <v>480</v>
      </c>
      <c r="AA18" s="237">
        <v>361</v>
      </c>
      <c r="AB18" s="237">
        <v>841</v>
      </c>
    </row>
    <row r="19" spans="1:28" ht="15.75">
      <c r="A19" s="405" t="s">
        <v>657</v>
      </c>
      <c r="B19" s="406">
        <v>0</v>
      </c>
      <c r="C19" s="406">
        <v>0</v>
      </c>
      <c r="D19" s="237">
        <v>0</v>
      </c>
      <c r="E19" s="237">
        <v>0</v>
      </c>
      <c r="F19" s="237">
        <v>0</v>
      </c>
      <c r="G19" s="237">
        <v>0</v>
      </c>
      <c r="H19" s="406">
        <v>18</v>
      </c>
      <c r="I19" s="406">
        <v>4</v>
      </c>
      <c r="J19" s="237">
        <v>22</v>
      </c>
      <c r="K19" s="406">
        <v>375</v>
      </c>
      <c r="L19" s="406">
        <v>161</v>
      </c>
      <c r="M19" s="237">
        <v>536</v>
      </c>
      <c r="N19" s="407">
        <v>0</v>
      </c>
      <c r="O19" s="407">
        <v>0</v>
      </c>
      <c r="P19" s="238">
        <v>0</v>
      </c>
      <c r="Q19" s="407">
        <v>2</v>
      </c>
      <c r="R19" s="407">
        <v>2</v>
      </c>
      <c r="S19" s="238">
        <v>4</v>
      </c>
      <c r="T19" s="406">
        <v>0</v>
      </c>
      <c r="U19" s="406">
        <v>0</v>
      </c>
      <c r="V19" s="237">
        <v>0</v>
      </c>
      <c r="W19" s="406">
        <v>1</v>
      </c>
      <c r="X19" s="406">
        <v>1</v>
      </c>
      <c r="Y19" s="237">
        <v>2</v>
      </c>
      <c r="Z19" s="237">
        <v>396</v>
      </c>
      <c r="AA19" s="237">
        <v>168</v>
      </c>
      <c r="AB19" s="237">
        <v>564</v>
      </c>
    </row>
    <row r="20" spans="1:28" ht="15.75">
      <c r="A20" s="405" t="s">
        <v>658</v>
      </c>
      <c r="B20" s="406">
        <v>157</v>
      </c>
      <c r="C20" s="406">
        <v>10</v>
      </c>
      <c r="D20" s="237">
        <v>167</v>
      </c>
      <c r="E20" s="237">
        <v>0</v>
      </c>
      <c r="F20" s="237">
        <v>0</v>
      </c>
      <c r="G20" s="237">
        <v>0</v>
      </c>
      <c r="H20" s="406">
        <v>88</v>
      </c>
      <c r="I20" s="406">
        <v>31</v>
      </c>
      <c r="J20" s="237">
        <v>119</v>
      </c>
      <c r="K20" s="406">
        <v>191</v>
      </c>
      <c r="L20" s="406">
        <v>70</v>
      </c>
      <c r="M20" s="237">
        <v>261</v>
      </c>
      <c r="N20" s="407">
        <v>0</v>
      </c>
      <c r="O20" s="407">
        <v>0</v>
      </c>
      <c r="P20" s="238">
        <v>0</v>
      </c>
      <c r="Q20" s="407">
        <v>1</v>
      </c>
      <c r="R20" s="407">
        <v>1</v>
      </c>
      <c r="S20" s="238">
        <v>2</v>
      </c>
      <c r="T20" s="406">
        <v>0</v>
      </c>
      <c r="U20" s="406">
        <v>0</v>
      </c>
      <c r="V20" s="237">
        <v>0</v>
      </c>
      <c r="W20" s="406">
        <v>0</v>
      </c>
      <c r="X20" s="406">
        <v>0</v>
      </c>
      <c r="Y20" s="237">
        <v>0</v>
      </c>
      <c r="Z20" s="237">
        <v>437</v>
      </c>
      <c r="AA20" s="237">
        <v>112</v>
      </c>
      <c r="AB20" s="237">
        <v>549</v>
      </c>
    </row>
    <row r="21" spans="1:28" ht="15.75">
      <c r="A21" s="405" t="s">
        <v>659</v>
      </c>
      <c r="B21" s="406">
        <v>0</v>
      </c>
      <c r="C21" s="406">
        <v>1</v>
      </c>
      <c r="D21" s="237">
        <v>1</v>
      </c>
      <c r="E21" s="237">
        <v>0</v>
      </c>
      <c r="F21" s="237">
        <v>0</v>
      </c>
      <c r="G21" s="237">
        <v>0</v>
      </c>
      <c r="H21" s="406">
        <v>46</v>
      </c>
      <c r="I21" s="406">
        <v>56</v>
      </c>
      <c r="J21" s="237">
        <v>102</v>
      </c>
      <c r="K21" s="406">
        <v>275</v>
      </c>
      <c r="L21" s="406">
        <v>152</v>
      </c>
      <c r="M21" s="237">
        <v>427</v>
      </c>
      <c r="N21" s="407">
        <v>1</v>
      </c>
      <c r="O21" s="407">
        <v>1</v>
      </c>
      <c r="P21" s="238">
        <v>2</v>
      </c>
      <c r="Q21" s="407">
        <v>0</v>
      </c>
      <c r="R21" s="407">
        <v>7</v>
      </c>
      <c r="S21" s="238">
        <v>7</v>
      </c>
      <c r="T21" s="406">
        <v>0</v>
      </c>
      <c r="U21" s="406">
        <v>0</v>
      </c>
      <c r="V21" s="237">
        <v>0</v>
      </c>
      <c r="W21" s="406">
        <v>3</v>
      </c>
      <c r="X21" s="406">
        <v>1</v>
      </c>
      <c r="Y21" s="237">
        <v>4</v>
      </c>
      <c r="Z21" s="237">
        <v>325</v>
      </c>
      <c r="AA21" s="237">
        <v>218</v>
      </c>
      <c r="AB21" s="237">
        <v>543</v>
      </c>
    </row>
    <row r="22" spans="1:28" ht="15.75">
      <c r="A22" s="405" t="s">
        <v>660</v>
      </c>
      <c r="B22" s="406">
        <v>0</v>
      </c>
      <c r="C22" s="406">
        <v>2</v>
      </c>
      <c r="D22" s="237">
        <v>2</v>
      </c>
      <c r="E22" s="237">
        <v>0</v>
      </c>
      <c r="F22" s="237">
        <v>1</v>
      </c>
      <c r="G22" s="237">
        <v>1</v>
      </c>
      <c r="H22" s="406">
        <v>12</v>
      </c>
      <c r="I22" s="406">
        <v>30</v>
      </c>
      <c r="J22" s="237">
        <v>42</v>
      </c>
      <c r="K22" s="406">
        <v>137</v>
      </c>
      <c r="L22" s="406">
        <v>149</v>
      </c>
      <c r="M22" s="237">
        <v>286</v>
      </c>
      <c r="N22" s="407">
        <v>2</v>
      </c>
      <c r="O22" s="407">
        <v>8</v>
      </c>
      <c r="P22" s="238">
        <v>10</v>
      </c>
      <c r="Q22" s="407">
        <v>8</v>
      </c>
      <c r="R22" s="407">
        <v>9</v>
      </c>
      <c r="S22" s="238">
        <v>17</v>
      </c>
      <c r="T22" s="406">
        <v>6</v>
      </c>
      <c r="U22" s="406">
        <v>89</v>
      </c>
      <c r="V22" s="237">
        <v>95</v>
      </c>
      <c r="W22" s="406">
        <v>13</v>
      </c>
      <c r="X22" s="406">
        <v>16</v>
      </c>
      <c r="Y22" s="237">
        <v>29</v>
      </c>
      <c r="Z22" s="237">
        <v>178</v>
      </c>
      <c r="AA22" s="237">
        <v>304</v>
      </c>
      <c r="AB22" s="237">
        <v>482</v>
      </c>
    </row>
    <row r="23" spans="1:28" ht="15.75">
      <c r="A23" s="405" t="s">
        <v>661</v>
      </c>
      <c r="B23" s="406">
        <v>11</v>
      </c>
      <c r="C23" s="406">
        <v>2</v>
      </c>
      <c r="D23" s="237">
        <v>13</v>
      </c>
      <c r="E23" s="237">
        <v>0</v>
      </c>
      <c r="F23" s="237">
        <v>0</v>
      </c>
      <c r="G23" s="237">
        <v>0</v>
      </c>
      <c r="H23" s="406">
        <v>60</v>
      </c>
      <c r="I23" s="406">
        <v>23</v>
      </c>
      <c r="J23" s="237">
        <v>83</v>
      </c>
      <c r="K23" s="406">
        <v>245</v>
      </c>
      <c r="L23" s="406">
        <v>122</v>
      </c>
      <c r="M23" s="237">
        <v>367</v>
      </c>
      <c r="N23" s="407">
        <v>0</v>
      </c>
      <c r="O23" s="407">
        <v>0</v>
      </c>
      <c r="P23" s="238">
        <v>0</v>
      </c>
      <c r="Q23" s="407">
        <v>6</v>
      </c>
      <c r="R23" s="407">
        <v>2</v>
      </c>
      <c r="S23" s="238">
        <v>8</v>
      </c>
      <c r="T23" s="406">
        <v>0</v>
      </c>
      <c r="U23" s="406">
        <v>0</v>
      </c>
      <c r="V23" s="237">
        <v>0</v>
      </c>
      <c r="W23" s="406">
        <v>6</v>
      </c>
      <c r="X23" s="406">
        <v>5</v>
      </c>
      <c r="Y23" s="237">
        <v>11</v>
      </c>
      <c r="Z23" s="237">
        <v>328</v>
      </c>
      <c r="AA23" s="237">
        <v>154</v>
      </c>
      <c r="AB23" s="237">
        <v>482</v>
      </c>
    </row>
    <row r="24" spans="1:28" ht="15.75">
      <c r="A24" s="405" t="s">
        <v>662</v>
      </c>
      <c r="B24" s="406">
        <v>16</v>
      </c>
      <c r="C24" s="406">
        <v>1</v>
      </c>
      <c r="D24" s="237">
        <v>17</v>
      </c>
      <c r="E24" s="237">
        <v>2</v>
      </c>
      <c r="F24" s="237">
        <v>3</v>
      </c>
      <c r="G24" s="237">
        <v>5</v>
      </c>
      <c r="H24" s="406">
        <v>128</v>
      </c>
      <c r="I24" s="406">
        <v>45</v>
      </c>
      <c r="J24" s="237">
        <v>173</v>
      </c>
      <c r="K24" s="406">
        <v>168</v>
      </c>
      <c r="L24" s="406">
        <v>113</v>
      </c>
      <c r="M24" s="237">
        <v>281</v>
      </c>
      <c r="N24" s="407">
        <v>0</v>
      </c>
      <c r="O24" s="407">
        <v>0</v>
      </c>
      <c r="P24" s="238">
        <v>0</v>
      </c>
      <c r="Q24" s="407">
        <v>0</v>
      </c>
      <c r="R24" s="407">
        <v>1</v>
      </c>
      <c r="S24" s="238">
        <v>1</v>
      </c>
      <c r="T24" s="406">
        <v>0</v>
      </c>
      <c r="U24" s="406">
        <v>0</v>
      </c>
      <c r="V24" s="237">
        <v>0</v>
      </c>
      <c r="W24" s="406">
        <v>3</v>
      </c>
      <c r="X24" s="406">
        <v>0</v>
      </c>
      <c r="Y24" s="237">
        <v>3</v>
      </c>
      <c r="Z24" s="237">
        <v>317</v>
      </c>
      <c r="AA24" s="237">
        <v>163</v>
      </c>
      <c r="AB24" s="237">
        <v>480</v>
      </c>
    </row>
    <row r="25" spans="1:28" ht="15.75">
      <c r="A25" s="405" t="s">
        <v>663</v>
      </c>
      <c r="B25" s="406">
        <v>2</v>
      </c>
      <c r="C25" s="406">
        <v>2</v>
      </c>
      <c r="D25" s="237">
        <v>4</v>
      </c>
      <c r="E25" s="237">
        <v>0</v>
      </c>
      <c r="F25" s="237">
        <v>3</v>
      </c>
      <c r="G25" s="237">
        <v>3</v>
      </c>
      <c r="H25" s="406">
        <v>14</v>
      </c>
      <c r="I25" s="406">
        <v>20</v>
      </c>
      <c r="J25" s="237">
        <v>34</v>
      </c>
      <c r="K25" s="406">
        <v>274</v>
      </c>
      <c r="L25" s="406">
        <v>155</v>
      </c>
      <c r="M25" s="237">
        <v>429</v>
      </c>
      <c r="N25" s="407">
        <v>0</v>
      </c>
      <c r="O25" s="407">
        <v>0</v>
      </c>
      <c r="P25" s="238">
        <v>0</v>
      </c>
      <c r="Q25" s="407">
        <v>2</v>
      </c>
      <c r="R25" s="407">
        <v>0</v>
      </c>
      <c r="S25" s="238">
        <v>2</v>
      </c>
      <c r="T25" s="406">
        <v>0</v>
      </c>
      <c r="U25" s="406">
        <v>0</v>
      </c>
      <c r="V25" s="237">
        <v>0</v>
      </c>
      <c r="W25" s="406">
        <v>0</v>
      </c>
      <c r="X25" s="406">
        <v>0</v>
      </c>
      <c r="Y25" s="237">
        <v>0</v>
      </c>
      <c r="Z25" s="237">
        <v>292</v>
      </c>
      <c r="AA25" s="237">
        <v>180</v>
      </c>
      <c r="AB25" s="237">
        <v>472</v>
      </c>
    </row>
    <row r="26" spans="1:28" ht="15.75">
      <c r="A26" s="405" t="s">
        <v>664</v>
      </c>
      <c r="B26" s="406">
        <v>29</v>
      </c>
      <c r="C26" s="406">
        <v>24</v>
      </c>
      <c r="D26" s="237">
        <v>53</v>
      </c>
      <c r="E26" s="237">
        <v>2</v>
      </c>
      <c r="F26" s="237">
        <v>1</v>
      </c>
      <c r="G26" s="237">
        <v>3</v>
      </c>
      <c r="H26" s="406">
        <v>51</v>
      </c>
      <c r="I26" s="406">
        <v>23</v>
      </c>
      <c r="J26" s="237">
        <v>74</v>
      </c>
      <c r="K26" s="406">
        <v>134</v>
      </c>
      <c r="L26" s="406">
        <v>88</v>
      </c>
      <c r="M26" s="237">
        <v>222</v>
      </c>
      <c r="N26" s="407">
        <v>0</v>
      </c>
      <c r="O26" s="407">
        <v>0</v>
      </c>
      <c r="P26" s="238">
        <v>0</v>
      </c>
      <c r="Q26" s="407">
        <v>0</v>
      </c>
      <c r="R26" s="407">
        <v>4</v>
      </c>
      <c r="S26" s="238">
        <v>4</v>
      </c>
      <c r="T26" s="406">
        <v>1</v>
      </c>
      <c r="U26" s="406">
        <v>2</v>
      </c>
      <c r="V26" s="237">
        <v>3</v>
      </c>
      <c r="W26" s="406">
        <v>0</v>
      </c>
      <c r="X26" s="406">
        <v>1</v>
      </c>
      <c r="Y26" s="237">
        <v>1</v>
      </c>
      <c r="Z26" s="237">
        <v>217</v>
      </c>
      <c r="AA26" s="237">
        <v>143</v>
      </c>
      <c r="AB26" s="237">
        <v>360</v>
      </c>
    </row>
    <row r="27" spans="1:28" ht="15.75">
      <c r="A27" s="405" t="s">
        <v>665</v>
      </c>
      <c r="B27" s="406">
        <v>1</v>
      </c>
      <c r="C27" s="406">
        <v>1</v>
      </c>
      <c r="D27" s="237">
        <v>2</v>
      </c>
      <c r="E27" s="237">
        <v>0</v>
      </c>
      <c r="F27" s="237">
        <v>0</v>
      </c>
      <c r="G27" s="237">
        <v>0</v>
      </c>
      <c r="H27" s="406">
        <v>24</v>
      </c>
      <c r="I27" s="406">
        <v>10</v>
      </c>
      <c r="J27" s="237">
        <v>34</v>
      </c>
      <c r="K27" s="406">
        <v>251</v>
      </c>
      <c r="L27" s="406">
        <v>72</v>
      </c>
      <c r="M27" s="237">
        <v>323</v>
      </c>
      <c r="N27" s="407">
        <v>0</v>
      </c>
      <c r="O27" s="407">
        <v>0</v>
      </c>
      <c r="P27" s="238">
        <v>0</v>
      </c>
      <c r="Q27" s="407">
        <v>0</v>
      </c>
      <c r="R27" s="407">
        <v>0</v>
      </c>
      <c r="S27" s="238">
        <v>0</v>
      </c>
      <c r="T27" s="406">
        <v>0</v>
      </c>
      <c r="U27" s="406">
        <v>0</v>
      </c>
      <c r="V27" s="237">
        <v>0</v>
      </c>
      <c r="W27" s="406">
        <v>1</v>
      </c>
      <c r="X27" s="406">
        <v>0</v>
      </c>
      <c r="Y27" s="237">
        <v>1</v>
      </c>
      <c r="Z27" s="237">
        <v>277</v>
      </c>
      <c r="AA27" s="237">
        <v>83</v>
      </c>
      <c r="AB27" s="237">
        <v>360</v>
      </c>
    </row>
    <row r="28" spans="1:28" ht="15.75">
      <c r="A28" s="405" t="s">
        <v>666</v>
      </c>
      <c r="B28" s="406">
        <v>3</v>
      </c>
      <c r="C28" s="406">
        <v>0</v>
      </c>
      <c r="D28" s="237">
        <v>3</v>
      </c>
      <c r="E28" s="237">
        <v>0</v>
      </c>
      <c r="F28" s="237">
        <v>0</v>
      </c>
      <c r="G28" s="237">
        <v>0</v>
      </c>
      <c r="H28" s="406">
        <v>26</v>
      </c>
      <c r="I28" s="406">
        <v>17</v>
      </c>
      <c r="J28" s="237">
        <v>43</v>
      </c>
      <c r="K28" s="406">
        <v>141</v>
      </c>
      <c r="L28" s="406">
        <v>134</v>
      </c>
      <c r="M28" s="237">
        <v>275</v>
      </c>
      <c r="N28" s="407">
        <v>0</v>
      </c>
      <c r="O28" s="407">
        <v>0</v>
      </c>
      <c r="P28" s="238">
        <v>0</v>
      </c>
      <c r="Q28" s="407">
        <v>1</v>
      </c>
      <c r="R28" s="407">
        <v>0</v>
      </c>
      <c r="S28" s="238">
        <v>1</v>
      </c>
      <c r="T28" s="406">
        <v>0</v>
      </c>
      <c r="U28" s="406">
        <v>0</v>
      </c>
      <c r="V28" s="237">
        <v>0</v>
      </c>
      <c r="W28" s="406">
        <v>0</v>
      </c>
      <c r="X28" s="406">
        <v>0</v>
      </c>
      <c r="Y28" s="237">
        <v>0</v>
      </c>
      <c r="Z28" s="237">
        <v>171</v>
      </c>
      <c r="AA28" s="237">
        <v>151</v>
      </c>
      <c r="AB28" s="237">
        <v>322</v>
      </c>
    </row>
    <row r="29" spans="1:28" ht="15.75">
      <c r="A29" s="405" t="s">
        <v>667</v>
      </c>
      <c r="B29" s="406">
        <v>1</v>
      </c>
      <c r="C29" s="406">
        <v>0</v>
      </c>
      <c r="D29" s="237">
        <v>1</v>
      </c>
      <c r="E29" s="237">
        <v>0</v>
      </c>
      <c r="F29" s="237">
        <v>0</v>
      </c>
      <c r="G29" s="237">
        <v>0</v>
      </c>
      <c r="H29" s="406">
        <v>54</v>
      </c>
      <c r="I29" s="406">
        <v>40</v>
      </c>
      <c r="J29" s="237">
        <v>94</v>
      </c>
      <c r="K29" s="406">
        <v>127</v>
      </c>
      <c r="L29" s="406">
        <v>98</v>
      </c>
      <c r="M29" s="237">
        <v>225</v>
      </c>
      <c r="N29" s="407">
        <v>0</v>
      </c>
      <c r="O29" s="407">
        <v>0</v>
      </c>
      <c r="P29" s="238">
        <v>0</v>
      </c>
      <c r="Q29" s="407">
        <v>2</v>
      </c>
      <c r="R29" s="407">
        <v>0</v>
      </c>
      <c r="S29" s="238">
        <v>2</v>
      </c>
      <c r="T29" s="406">
        <v>0</v>
      </c>
      <c r="U29" s="406">
        <v>0</v>
      </c>
      <c r="V29" s="237">
        <v>0</v>
      </c>
      <c r="W29" s="406">
        <v>0</v>
      </c>
      <c r="X29" s="406">
        <v>0</v>
      </c>
      <c r="Y29" s="237">
        <v>0</v>
      </c>
      <c r="Z29" s="237">
        <v>184</v>
      </c>
      <c r="AA29" s="237">
        <v>138</v>
      </c>
      <c r="AB29" s="237">
        <v>322</v>
      </c>
    </row>
    <row r="30" spans="1:28" ht="15.75">
      <c r="A30" s="405" t="s">
        <v>668</v>
      </c>
      <c r="B30" s="406">
        <v>0</v>
      </c>
      <c r="C30" s="406">
        <v>0</v>
      </c>
      <c r="D30" s="237">
        <v>0</v>
      </c>
      <c r="E30" s="237">
        <v>0</v>
      </c>
      <c r="F30" s="237">
        <v>0</v>
      </c>
      <c r="G30" s="237">
        <v>0</v>
      </c>
      <c r="H30" s="406">
        <v>13</v>
      </c>
      <c r="I30" s="406">
        <v>19</v>
      </c>
      <c r="J30" s="237">
        <v>32</v>
      </c>
      <c r="K30" s="406">
        <v>192</v>
      </c>
      <c r="L30" s="406">
        <v>91</v>
      </c>
      <c r="M30" s="237">
        <v>283</v>
      </c>
      <c r="N30" s="407">
        <v>0</v>
      </c>
      <c r="O30" s="407">
        <v>0</v>
      </c>
      <c r="P30" s="238">
        <v>0</v>
      </c>
      <c r="Q30" s="407">
        <v>0</v>
      </c>
      <c r="R30" s="407">
        <v>0</v>
      </c>
      <c r="S30" s="238">
        <v>0</v>
      </c>
      <c r="T30" s="406">
        <v>0</v>
      </c>
      <c r="U30" s="406">
        <v>0</v>
      </c>
      <c r="V30" s="237">
        <v>0</v>
      </c>
      <c r="W30" s="406">
        <v>0</v>
      </c>
      <c r="X30" s="406">
        <v>0</v>
      </c>
      <c r="Y30" s="237">
        <v>0</v>
      </c>
      <c r="Z30" s="237">
        <v>205</v>
      </c>
      <c r="AA30" s="237">
        <v>110</v>
      </c>
      <c r="AB30" s="237">
        <v>315</v>
      </c>
    </row>
    <row r="31" spans="1:28" ht="15.75">
      <c r="A31" s="405" t="s">
        <v>669</v>
      </c>
      <c r="B31" s="406">
        <v>50</v>
      </c>
      <c r="C31" s="406">
        <v>4</v>
      </c>
      <c r="D31" s="237">
        <v>54</v>
      </c>
      <c r="E31" s="237">
        <v>2</v>
      </c>
      <c r="F31" s="237">
        <v>0</v>
      </c>
      <c r="G31" s="237">
        <v>2</v>
      </c>
      <c r="H31" s="406">
        <v>65</v>
      </c>
      <c r="I31" s="406">
        <v>6</v>
      </c>
      <c r="J31" s="237">
        <v>71</v>
      </c>
      <c r="K31" s="406">
        <v>81</v>
      </c>
      <c r="L31" s="406">
        <v>12</v>
      </c>
      <c r="M31" s="237">
        <v>93</v>
      </c>
      <c r="N31" s="407">
        <v>9</v>
      </c>
      <c r="O31" s="407">
        <v>5</v>
      </c>
      <c r="P31" s="238">
        <v>14</v>
      </c>
      <c r="Q31" s="407">
        <v>36</v>
      </c>
      <c r="R31" s="407">
        <v>0</v>
      </c>
      <c r="S31" s="238">
        <v>36</v>
      </c>
      <c r="T31" s="406">
        <v>24</v>
      </c>
      <c r="U31" s="406">
        <v>0</v>
      </c>
      <c r="V31" s="237">
        <v>24</v>
      </c>
      <c r="W31" s="406">
        <v>0</v>
      </c>
      <c r="X31" s="406">
        <v>0</v>
      </c>
      <c r="Y31" s="237">
        <v>0</v>
      </c>
      <c r="Z31" s="237">
        <v>267</v>
      </c>
      <c r="AA31" s="237">
        <v>27</v>
      </c>
      <c r="AB31" s="237">
        <v>294</v>
      </c>
    </row>
    <row r="32" spans="1:28" ht="15.75">
      <c r="A32" s="405" t="s">
        <v>670</v>
      </c>
      <c r="B32" s="406">
        <v>2</v>
      </c>
      <c r="C32" s="406">
        <v>1</v>
      </c>
      <c r="D32" s="237">
        <v>3</v>
      </c>
      <c r="E32" s="237">
        <v>0</v>
      </c>
      <c r="F32" s="237">
        <v>0</v>
      </c>
      <c r="G32" s="237">
        <v>0</v>
      </c>
      <c r="H32" s="406">
        <v>20</v>
      </c>
      <c r="I32" s="406">
        <v>12</v>
      </c>
      <c r="J32" s="237">
        <v>32</v>
      </c>
      <c r="K32" s="406">
        <v>145</v>
      </c>
      <c r="L32" s="406">
        <v>111</v>
      </c>
      <c r="M32" s="237">
        <v>256</v>
      </c>
      <c r="N32" s="407">
        <v>0</v>
      </c>
      <c r="O32" s="407">
        <v>0</v>
      </c>
      <c r="P32" s="238">
        <v>0</v>
      </c>
      <c r="Q32" s="407">
        <v>0</v>
      </c>
      <c r="R32" s="407">
        <v>0</v>
      </c>
      <c r="S32" s="238">
        <v>0</v>
      </c>
      <c r="T32" s="406">
        <v>1</v>
      </c>
      <c r="U32" s="406">
        <v>0</v>
      </c>
      <c r="V32" s="237">
        <v>1</v>
      </c>
      <c r="W32" s="406">
        <v>1</v>
      </c>
      <c r="X32" s="406">
        <v>0</v>
      </c>
      <c r="Y32" s="237">
        <v>1</v>
      </c>
      <c r="Z32" s="237">
        <v>169</v>
      </c>
      <c r="AA32" s="237">
        <v>124</v>
      </c>
      <c r="AB32" s="237">
        <v>293</v>
      </c>
    </row>
    <row r="33" spans="1:28" ht="15.75">
      <c r="A33" s="405" t="s">
        <v>671</v>
      </c>
      <c r="B33" s="406">
        <v>2</v>
      </c>
      <c r="C33" s="406">
        <v>2</v>
      </c>
      <c r="D33" s="237">
        <v>4</v>
      </c>
      <c r="E33" s="237">
        <v>3</v>
      </c>
      <c r="F33" s="237">
        <v>0</v>
      </c>
      <c r="G33" s="237">
        <v>3</v>
      </c>
      <c r="H33" s="406">
        <v>31</v>
      </c>
      <c r="I33" s="406">
        <v>19</v>
      </c>
      <c r="J33" s="237">
        <v>50</v>
      </c>
      <c r="K33" s="406">
        <v>171</v>
      </c>
      <c r="L33" s="406">
        <v>59</v>
      </c>
      <c r="M33" s="237">
        <v>230</v>
      </c>
      <c r="N33" s="407">
        <v>0</v>
      </c>
      <c r="O33" s="407">
        <v>0</v>
      </c>
      <c r="P33" s="238">
        <v>0</v>
      </c>
      <c r="Q33" s="407">
        <v>2</v>
      </c>
      <c r="R33" s="407">
        <v>1</v>
      </c>
      <c r="S33" s="238">
        <v>3</v>
      </c>
      <c r="T33" s="406">
        <v>0</v>
      </c>
      <c r="U33" s="406">
        <v>1</v>
      </c>
      <c r="V33" s="237">
        <v>1</v>
      </c>
      <c r="W33" s="406">
        <v>0</v>
      </c>
      <c r="X33" s="406">
        <v>0</v>
      </c>
      <c r="Y33" s="237">
        <v>0</v>
      </c>
      <c r="Z33" s="237">
        <v>209</v>
      </c>
      <c r="AA33" s="237">
        <v>82</v>
      </c>
      <c r="AB33" s="237">
        <v>291</v>
      </c>
    </row>
    <row r="34" spans="1:28" ht="15.75">
      <c r="A34" s="405" t="s">
        <v>672</v>
      </c>
      <c r="B34" s="406">
        <v>0</v>
      </c>
      <c r="C34" s="406">
        <v>1</v>
      </c>
      <c r="D34" s="237">
        <v>1</v>
      </c>
      <c r="E34" s="237">
        <v>0</v>
      </c>
      <c r="F34" s="237">
        <v>0</v>
      </c>
      <c r="G34" s="237">
        <v>0</v>
      </c>
      <c r="H34" s="406">
        <v>26</v>
      </c>
      <c r="I34" s="406">
        <v>10</v>
      </c>
      <c r="J34" s="237">
        <v>36</v>
      </c>
      <c r="K34" s="406">
        <v>121</v>
      </c>
      <c r="L34" s="406">
        <v>92</v>
      </c>
      <c r="M34" s="237">
        <v>213</v>
      </c>
      <c r="N34" s="407">
        <v>0</v>
      </c>
      <c r="O34" s="407">
        <v>1</v>
      </c>
      <c r="P34" s="238">
        <v>1</v>
      </c>
      <c r="Q34" s="407">
        <v>1</v>
      </c>
      <c r="R34" s="407">
        <v>8</v>
      </c>
      <c r="S34" s="238">
        <v>9</v>
      </c>
      <c r="T34" s="406">
        <v>0</v>
      </c>
      <c r="U34" s="406">
        <v>0</v>
      </c>
      <c r="V34" s="237">
        <v>0</v>
      </c>
      <c r="W34" s="406">
        <v>1</v>
      </c>
      <c r="X34" s="406">
        <v>3</v>
      </c>
      <c r="Y34" s="237">
        <v>4</v>
      </c>
      <c r="Z34" s="237">
        <v>149</v>
      </c>
      <c r="AA34" s="237">
        <v>115</v>
      </c>
      <c r="AB34" s="237">
        <v>264</v>
      </c>
    </row>
    <row r="35" spans="1:28" ht="15.75">
      <c r="A35" s="405" t="s">
        <v>673</v>
      </c>
      <c r="B35" s="406">
        <v>2</v>
      </c>
      <c r="C35" s="406">
        <v>0</v>
      </c>
      <c r="D35" s="237">
        <v>2</v>
      </c>
      <c r="E35" s="237">
        <v>0</v>
      </c>
      <c r="F35" s="237">
        <v>0</v>
      </c>
      <c r="G35" s="237">
        <v>0</v>
      </c>
      <c r="H35" s="406">
        <v>10</v>
      </c>
      <c r="I35" s="406">
        <v>9</v>
      </c>
      <c r="J35" s="237">
        <v>19</v>
      </c>
      <c r="K35" s="406">
        <v>154</v>
      </c>
      <c r="L35" s="406">
        <v>86</v>
      </c>
      <c r="M35" s="237">
        <v>240</v>
      </c>
      <c r="N35" s="407">
        <v>0</v>
      </c>
      <c r="O35" s="407">
        <v>0</v>
      </c>
      <c r="P35" s="238">
        <v>0</v>
      </c>
      <c r="Q35" s="407">
        <v>0</v>
      </c>
      <c r="R35" s="407">
        <v>0</v>
      </c>
      <c r="S35" s="238">
        <v>0</v>
      </c>
      <c r="T35" s="406">
        <v>0</v>
      </c>
      <c r="U35" s="406">
        <v>0</v>
      </c>
      <c r="V35" s="237">
        <v>0</v>
      </c>
      <c r="W35" s="406">
        <v>1</v>
      </c>
      <c r="X35" s="406">
        <v>0</v>
      </c>
      <c r="Y35" s="237">
        <v>1</v>
      </c>
      <c r="Z35" s="237">
        <v>167</v>
      </c>
      <c r="AA35" s="237">
        <v>95</v>
      </c>
      <c r="AB35" s="237">
        <v>262</v>
      </c>
    </row>
    <row r="36" spans="1:28" ht="15.75">
      <c r="A36" s="405" t="s">
        <v>674</v>
      </c>
      <c r="B36" s="406">
        <v>0</v>
      </c>
      <c r="C36" s="406">
        <v>0</v>
      </c>
      <c r="D36" s="237">
        <v>0</v>
      </c>
      <c r="E36" s="237">
        <v>0</v>
      </c>
      <c r="F36" s="237">
        <v>0</v>
      </c>
      <c r="G36" s="237">
        <v>0</v>
      </c>
      <c r="H36" s="406">
        <v>11</v>
      </c>
      <c r="I36" s="406">
        <v>4</v>
      </c>
      <c r="J36" s="237">
        <v>15</v>
      </c>
      <c r="K36" s="406">
        <v>151</v>
      </c>
      <c r="L36" s="406">
        <v>68</v>
      </c>
      <c r="M36" s="237">
        <v>219</v>
      </c>
      <c r="N36" s="407">
        <v>0</v>
      </c>
      <c r="O36" s="407">
        <v>0</v>
      </c>
      <c r="P36" s="238">
        <v>0</v>
      </c>
      <c r="Q36" s="407">
        <v>5</v>
      </c>
      <c r="R36" s="407">
        <v>2</v>
      </c>
      <c r="S36" s="238">
        <v>7</v>
      </c>
      <c r="T36" s="406">
        <v>0</v>
      </c>
      <c r="U36" s="406">
        <v>0</v>
      </c>
      <c r="V36" s="237">
        <v>0</v>
      </c>
      <c r="W36" s="406">
        <v>0</v>
      </c>
      <c r="X36" s="406">
        <v>0</v>
      </c>
      <c r="Y36" s="237">
        <v>0</v>
      </c>
      <c r="Z36" s="237">
        <v>167</v>
      </c>
      <c r="AA36" s="237">
        <v>74</v>
      </c>
      <c r="AB36" s="237">
        <v>241</v>
      </c>
    </row>
    <row r="37" spans="1:28" ht="28.5">
      <c r="A37" s="405" t="s">
        <v>675</v>
      </c>
      <c r="B37" s="406">
        <v>64</v>
      </c>
      <c r="C37" s="406">
        <v>14</v>
      </c>
      <c r="D37" s="237">
        <v>78</v>
      </c>
      <c r="E37" s="237">
        <v>0</v>
      </c>
      <c r="F37" s="237">
        <v>0</v>
      </c>
      <c r="G37" s="237">
        <v>0</v>
      </c>
      <c r="H37" s="406">
        <v>112</v>
      </c>
      <c r="I37" s="406">
        <v>20</v>
      </c>
      <c r="J37" s="237">
        <v>132</v>
      </c>
      <c r="K37" s="406">
        <v>27</v>
      </c>
      <c r="L37" s="406">
        <v>3</v>
      </c>
      <c r="M37" s="237">
        <v>30</v>
      </c>
      <c r="N37" s="407">
        <v>0</v>
      </c>
      <c r="O37" s="407">
        <v>0</v>
      </c>
      <c r="P37" s="238">
        <v>0</v>
      </c>
      <c r="Q37" s="407">
        <v>0</v>
      </c>
      <c r="R37" s="407">
        <v>0</v>
      </c>
      <c r="S37" s="238">
        <v>0</v>
      </c>
      <c r="T37" s="406">
        <v>0</v>
      </c>
      <c r="U37" s="406">
        <v>0</v>
      </c>
      <c r="V37" s="237">
        <v>0</v>
      </c>
      <c r="W37" s="406">
        <v>0</v>
      </c>
      <c r="X37" s="406">
        <v>0</v>
      </c>
      <c r="Y37" s="237">
        <v>0</v>
      </c>
      <c r="Z37" s="237">
        <v>203</v>
      </c>
      <c r="AA37" s="237">
        <v>37</v>
      </c>
      <c r="AB37" s="237">
        <v>240</v>
      </c>
    </row>
    <row r="38" spans="1:28" ht="15.75">
      <c r="A38" s="405" t="s">
        <v>676</v>
      </c>
      <c r="B38" s="406">
        <v>1</v>
      </c>
      <c r="C38" s="406">
        <v>0</v>
      </c>
      <c r="D38" s="237">
        <v>1</v>
      </c>
      <c r="E38" s="237">
        <v>0</v>
      </c>
      <c r="F38" s="237">
        <v>0</v>
      </c>
      <c r="G38" s="237">
        <v>0</v>
      </c>
      <c r="H38" s="406">
        <v>12</v>
      </c>
      <c r="I38" s="406">
        <v>7</v>
      </c>
      <c r="J38" s="237">
        <v>19</v>
      </c>
      <c r="K38" s="406">
        <v>163</v>
      </c>
      <c r="L38" s="406">
        <v>50</v>
      </c>
      <c r="M38" s="237">
        <v>213</v>
      </c>
      <c r="N38" s="407">
        <v>6</v>
      </c>
      <c r="O38" s="407">
        <v>0</v>
      </c>
      <c r="P38" s="238">
        <v>6</v>
      </c>
      <c r="Q38" s="407">
        <v>0</v>
      </c>
      <c r="R38" s="407">
        <v>0</v>
      </c>
      <c r="S38" s="238">
        <v>0</v>
      </c>
      <c r="T38" s="406">
        <v>0</v>
      </c>
      <c r="U38" s="406">
        <v>0</v>
      </c>
      <c r="V38" s="237">
        <v>0</v>
      </c>
      <c r="W38" s="406">
        <v>0</v>
      </c>
      <c r="X38" s="406">
        <v>0</v>
      </c>
      <c r="Y38" s="237">
        <v>0</v>
      </c>
      <c r="Z38" s="237">
        <v>182</v>
      </c>
      <c r="AA38" s="237">
        <v>57</v>
      </c>
      <c r="AB38" s="237">
        <v>239</v>
      </c>
    </row>
    <row r="39" spans="1:28" ht="15.75">
      <c r="A39" s="405" t="s">
        <v>677</v>
      </c>
      <c r="B39" s="406">
        <v>0</v>
      </c>
      <c r="C39" s="406">
        <v>0</v>
      </c>
      <c r="D39" s="237">
        <v>0</v>
      </c>
      <c r="E39" s="237">
        <v>0</v>
      </c>
      <c r="F39" s="237">
        <v>0</v>
      </c>
      <c r="G39" s="237">
        <v>0</v>
      </c>
      <c r="H39" s="406">
        <v>18</v>
      </c>
      <c r="I39" s="406">
        <v>8</v>
      </c>
      <c r="J39" s="237">
        <v>26</v>
      </c>
      <c r="K39" s="406">
        <v>70</v>
      </c>
      <c r="L39" s="406">
        <v>124</v>
      </c>
      <c r="M39" s="237">
        <v>194</v>
      </c>
      <c r="N39" s="407">
        <v>0</v>
      </c>
      <c r="O39" s="407">
        <v>0</v>
      </c>
      <c r="P39" s="238">
        <v>0</v>
      </c>
      <c r="Q39" s="407">
        <v>1</v>
      </c>
      <c r="R39" s="407">
        <v>1</v>
      </c>
      <c r="S39" s="238">
        <v>2</v>
      </c>
      <c r="T39" s="406">
        <v>0</v>
      </c>
      <c r="U39" s="406">
        <v>0</v>
      </c>
      <c r="V39" s="237">
        <v>0</v>
      </c>
      <c r="W39" s="406">
        <v>1</v>
      </c>
      <c r="X39" s="406">
        <v>2</v>
      </c>
      <c r="Y39" s="237">
        <v>3</v>
      </c>
      <c r="Z39" s="237">
        <v>90</v>
      </c>
      <c r="AA39" s="237">
        <v>135</v>
      </c>
      <c r="AB39" s="237">
        <v>225</v>
      </c>
    </row>
    <row r="40" spans="1:28" ht="15.75">
      <c r="A40" s="405" t="s">
        <v>678</v>
      </c>
      <c r="B40" s="406">
        <v>0</v>
      </c>
      <c r="C40" s="406">
        <v>0</v>
      </c>
      <c r="D40" s="237">
        <v>0</v>
      </c>
      <c r="E40" s="237">
        <v>0</v>
      </c>
      <c r="F40" s="237">
        <v>0</v>
      </c>
      <c r="G40" s="237">
        <v>0</v>
      </c>
      <c r="H40" s="406">
        <v>29</v>
      </c>
      <c r="I40" s="406">
        <v>7</v>
      </c>
      <c r="J40" s="237">
        <v>36</v>
      </c>
      <c r="K40" s="406">
        <v>135</v>
      </c>
      <c r="L40" s="406">
        <v>33</v>
      </c>
      <c r="M40" s="237">
        <v>168</v>
      </c>
      <c r="N40" s="407">
        <v>0</v>
      </c>
      <c r="O40" s="407">
        <v>0</v>
      </c>
      <c r="P40" s="238">
        <v>0</v>
      </c>
      <c r="Q40" s="407">
        <v>0</v>
      </c>
      <c r="R40" s="407">
        <v>0</v>
      </c>
      <c r="S40" s="238">
        <v>0</v>
      </c>
      <c r="T40" s="406">
        <v>0</v>
      </c>
      <c r="U40" s="406">
        <v>0</v>
      </c>
      <c r="V40" s="237">
        <v>0</v>
      </c>
      <c r="W40" s="406">
        <v>0</v>
      </c>
      <c r="X40" s="406">
        <v>0</v>
      </c>
      <c r="Y40" s="237">
        <v>0</v>
      </c>
      <c r="Z40" s="237">
        <v>164</v>
      </c>
      <c r="AA40" s="237">
        <v>40</v>
      </c>
      <c r="AB40" s="237">
        <v>204</v>
      </c>
    </row>
    <row r="41" spans="1:28" ht="42.75">
      <c r="A41" s="405" t="s">
        <v>679</v>
      </c>
      <c r="B41" s="406">
        <v>0</v>
      </c>
      <c r="C41" s="406">
        <v>0</v>
      </c>
      <c r="D41" s="237">
        <v>0</v>
      </c>
      <c r="E41" s="237">
        <v>0</v>
      </c>
      <c r="F41" s="237">
        <v>0</v>
      </c>
      <c r="G41" s="237">
        <v>0</v>
      </c>
      <c r="H41" s="406">
        <v>6</v>
      </c>
      <c r="I41" s="406">
        <v>1</v>
      </c>
      <c r="J41" s="237">
        <v>7</v>
      </c>
      <c r="K41" s="406">
        <v>124</v>
      </c>
      <c r="L41" s="406">
        <v>53</v>
      </c>
      <c r="M41" s="237">
        <v>177</v>
      </c>
      <c r="N41" s="407">
        <v>0</v>
      </c>
      <c r="O41" s="407">
        <v>0</v>
      </c>
      <c r="P41" s="238">
        <v>0</v>
      </c>
      <c r="Q41" s="407">
        <v>0</v>
      </c>
      <c r="R41" s="407">
        <v>1</v>
      </c>
      <c r="S41" s="238">
        <v>1</v>
      </c>
      <c r="T41" s="406">
        <v>0</v>
      </c>
      <c r="U41" s="406">
        <v>0</v>
      </c>
      <c r="V41" s="237">
        <v>0</v>
      </c>
      <c r="W41" s="406">
        <v>0</v>
      </c>
      <c r="X41" s="406">
        <v>0</v>
      </c>
      <c r="Y41" s="237">
        <v>0</v>
      </c>
      <c r="Z41" s="237">
        <v>130</v>
      </c>
      <c r="AA41" s="237">
        <v>55</v>
      </c>
      <c r="AB41" s="237">
        <v>185</v>
      </c>
    </row>
    <row r="42" spans="1:28" ht="15.75">
      <c r="A42" s="405" t="s">
        <v>680</v>
      </c>
      <c r="B42" s="406">
        <v>0</v>
      </c>
      <c r="C42" s="406">
        <v>0</v>
      </c>
      <c r="D42" s="237">
        <v>0</v>
      </c>
      <c r="E42" s="237">
        <v>0</v>
      </c>
      <c r="F42" s="237">
        <v>0</v>
      </c>
      <c r="G42" s="237">
        <v>0</v>
      </c>
      <c r="H42" s="406">
        <v>54</v>
      </c>
      <c r="I42" s="406">
        <v>32</v>
      </c>
      <c r="J42" s="237">
        <v>86</v>
      </c>
      <c r="K42" s="406">
        <v>53</v>
      </c>
      <c r="L42" s="406">
        <v>29</v>
      </c>
      <c r="M42" s="237">
        <v>82</v>
      </c>
      <c r="N42" s="407">
        <v>0</v>
      </c>
      <c r="O42" s="407">
        <v>0</v>
      </c>
      <c r="P42" s="238">
        <v>0</v>
      </c>
      <c r="Q42" s="407">
        <v>0</v>
      </c>
      <c r="R42" s="407">
        <v>0</v>
      </c>
      <c r="S42" s="238">
        <v>0</v>
      </c>
      <c r="T42" s="406">
        <v>0</v>
      </c>
      <c r="U42" s="406">
        <v>0</v>
      </c>
      <c r="V42" s="237">
        <v>0</v>
      </c>
      <c r="W42" s="406">
        <v>0</v>
      </c>
      <c r="X42" s="406">
        <v>0</v>
      </c>
      <c r="Y42" s="237">
        <v>0</v>
      </c>
      <c r="Z42" s="237">
        <v>107</v>
      </c>
      <c r="AA42" s="237">
        <v>61</v>
      </c>
      <c r="AB42" s="237">
        <v>168</v>
      </c>
    </row>
    <row r="43" spans="1:28" ht="15.75">
      <c r="A43" s="405" t="s">
        <v>681</v>
      </c>
      <c r="B43" s="406">
        <v>1</v>
      </c>
      <c r="C43" s="406">
        <v>1</v>
      </c>
      <c r="D43" s="237">
        <v>2</v>
      </c>
      <c r="E43" s="237">
        <v>1</v>
      </c>
      <c r="F43" s="237">
        <v>4</v>
      </c>
      <c r="G43" s="237">
        <v>5</v>
      </c>
      <c r="H43" s="406">
        <v>3</v>
      </c>
      <c r="I43" s="406">
        <v>16</v>
      </c>
      <c r="J43" s="237">
        <v>19</v>
      </c>
      <c r="K43" s="406">
        <v>69</v>
      </c>
      <c r="L43" s="406">
        <v>61</v>
      </c>
      <c r="M43" s="237">
        <v>130</v>
      </c>
      <c r="N43" s="407">
        <v>0</v>
      </c>
      <c r="O43" s="407">
        <v>0</v>
      </c>
      <c r="P43" s="238">
        <v>0</v>
      </c>
      <c r="Q43" s="407">
        <v>3</v>
      </c>
      <c r="R43" s="407">
        <v>1</v>
      </c>
      <c r="S43" s="238">
        <v>4</v>
      </c>
      <c r="T43" s="406">
        <v>6</v>
      </c>
      <c r="U43" s="406">
        <v>1</v>
      </c>
      <c r="V43" s="237">
        <v>7</v>
      </c>
      <c r="W43" s="406">
        <v>0</v>
      </c>
      <c r="X43" s="406">
        <v>0</v>
      </c>
      <c r="Y43" s="237">
        <v>0</v>
      </c>
      <c r="Z43" s="237">
        <v>83</v>
      </c>
      <c r="AA43" s="237">
        <v>84</v>
      </c>
      <c r="AB43" s="237">
        <v>167</v>
      </c>
    </row>
    <row r="44" spans="1:28" ht="15.75">
      <c r="A44" s="405" t="s">
        <v>682</v>
      </c>
      <c r="B44" s="406">
        <v>13</v>
      </c>
      <c r="C44" s="406">
        <v>6</v>
      </c>
      <c r="D44" s="237">
        <v>19</v>
      </c>
      <c r="E44" s="237">
        <v>0</v>
      </c>
      <c r="F44" s="237">
        <v>0</v>
      </c>
      <c r="G44" s="237">
        <v>0</v>
      </c>
      <c r="H44" s="406">
        <v>29</v>
      </c>
      <c r="I44" s="406">
        <v>8</v>
      </c>
      <c r="J44" s="237">
        <v>37</v>
      </c>
      <c r="K44" s="406">
        <v>64</v>
      </c>
      <c r="L44" s="406">
        <v>33</v>
      </c>
      <c r="M44" s="237">
        <v>97</v>
      </c>
      <c r="N44" s="407">
        <v>0</v>
      </c>
      <c r="O44" s="407">
        <v>0</v>
      </c>
      <c r="P44" s="238">
        <v>0</v>
      </c>
      <c r="Q44" s="407">
        <v>0</v>
      </c>
      <c r="R44" s="407">
        <v>8</v>
      </c>
      <c r="S44" s="238">
        <v>8</v>
      </c>
      <c r="T44" s="406">
        <v>0</v>
      </c>
      <c r="U44" s="406">
        <v>0</v>
      </c>
      <c r="V44" s="237">
        <v>0</v>
      </c>
      <c r="W44" s="406">
        <v>1</v>
      </c>
      <c r="X44" s="406">
        <v>0</v>
      </c>
      <c r="Y44" s="237">
        <v>1</v>
      </c>
      <c r="Z44" s="237">
        <v>107</v>
      </c>
      <c r="AA44" s="237">
        <v>55</v>
      </c>
      <c r="AB44" s="237">
        <v>162</v>
      </c>
    </row>
    <row r="45" spans="1:28" ht="15.75">
      <c r="A45" s="405" t="s">
        <v>683</v>
      </c>
      <c r="B45" s="406">
        <v>15</v>
      </c>
      <c r="C45" s="406">
        <v>12</v>
      </c>
      <c r="D45" s="237">
        <v>27</v>
      </c>
      <c r="E45" s="237">
        <v>13</v>
      </c>
      <c r="F45" s="237">
        <v>9</v>
      </c>
      <c r="G45" s="237">
        <v>22</v>
      </c>
      <c r="H45" s="406">
        <v>22</v>
      </c>
      <c r="I45" s="406">
        <v>29</v>
      </c>
      <c r="J45" s="237">
        <v>51</v>
      </c>
      <c r="K45" s="406">
        <v>23</v>
      </c>
      <c r="L45" s="406">
        <v>10</v>
      </c>
      <c r="M45" s="237">
        <v>33</v>
      </c>
      <c r="N45" s="407">
        <v>0</v>
      </c>
      <c r="O45" s="407">
        <v>0</v>
      </c>
      <c r="P45" s="238">
        <v>0</v>
      </c>
      <c r="Q45" s="407">
        <v>4</v>
      </c>
      <c r="R45" s="407">
        <v>1</v>
      </c>
      <c r="S45" s="238">
        <v>5</v>
      </c>
      <c r="T45" s="406">
        <v>5</v>
      </c>
      <c r="U45" s="406">
        <v>1</v>
      </c>
      <c r="V45" s="237">
        <v>6</v>
      </c>
      <c r="W45" s="406">
        <v>0</v>
      </c>
      <c r="X45" s="406">
        <v>0</v>
      </c>
      <c r="Y45" s="237">
        <v>0</v>
      </c>
      <c r="Z45" s="237">
        <v>82</v>
      </c>
      <c r="AA45" s="237">
        <v>62</v>
      </c>
      <c r="AB45" s="237">
        <v>144</v>
      </c>
    </row>
    <row r="46" spans="1:28" ht="15.75">
      <c r="A46" s="405" t="s">
        <v>684</v>
      </c>
      <c r="B46" s="406">
        <v>0</v>
      </c>
      <c r="C46" s="406">
        <v>1</v>
      </c>
      <c r="D46" s="237">
        <v>1</v>
      </c>
      <c r="E46" s="237">
        <v>0</v>
      </c>
      <c r="F46" s="237">
        <v>0</v>
      </c>
      <c r="G46" s="237">
        <v>0</v>
      </c>
      <c r="H46" s="406">
        <v>7</v>
      </c>
      <c r="I46" s="406">
        <v>6</v>
      </c>
      <c r="J46" s="237">
        <v>13</v>
      </c>
      <c r="K46" s="406">
        <v>62</v>
      </c>
      <c r="L46" s="406">
        <v>60</v>
      </c>
      <c r="M46" s="237">
        <v>122</v>
      </c>
      <c r="N46" s="407">
        <v>0</v>
      </c>
      <c r="O46" s="407">
        <v>1</v>
      </c>
      <c r="P46" s="238">
        <v>1</v>
      </c>
      <c r="Q46" s="407">
        <v>1</v>
      </c>
      <c r="R46" s="407">
        <v>0</v>
      </c>
      <c r="S46" s="238">
        <v>1</v>
      </c>
      <c r="T46" s="406">
        <v>0</v>
      </c>
      <c r="U46" s="406">
        <v>0</v>
      </c>
      <c r="V46" s="237">
        <v>0</v>
      </c>
      <c r="W46" s="406">
        <v>1</v>
      </c>
      <c r="X46" s="406">
        <v>0</v>
      </c>
      <c r="Y46" s="237">
        <v>1</v>
      </c>
      <c r="Z46" s="237">
        <v>71</v>
      </c>
      <c r="AA46" s="237">
        <v>68</v>
      </c>
      <c r="AB46" s="237">
        <v>139</v>
      </c>
    </row>
    <row r="47" spans="1:28" ht="15.75">
      <c r="A47" s="405" t="s">
        <v>685</v>
      </c>
      <c r="B47" s="406">
        <v>3</v>
      </c>
      <c r="C47" s="406">
        <v>0</v>
      </c>
      <c r="D47" s="237">
        <v>3</v>
      </c>
      <c r="E47" s="237">
        <v>0</v>
      </c>
      <c r="F47" s="237">
        <v>0</v>
      </c>
      <c r="G47" s="237">
        <v>0</v>
      </c>
      <c r="H47" s="406">
        <v>19</v>
      </c>
      <c r="I47" s="406">
        <v>19</v>
      </c>
      <c r="J47" s="237">
        <v>38</v>
      </c>
      <c r="K47" s="406">
        <v>54</v>
      </c>
      <c r="L47" s="406">
        <v>39</v>
      </c>
      <c r="M47" s="237">
        <v>93</v>
      </c>
      <c r="N47" s="407">
        <v>0</v>
      </c>
      <c r="O47" s="407">
        <v>0</v>
      </c>
      <c r="P47" s="238">
        <v>0</v>
      </c>
      <c r="Q47" s="407">
        <v>0</v>
      </c>
      <c r="R47" s="407">
        <v>0</v>
      </c>
      <c r="S47" s="238">
        <v>0</v>
      </c>
      <c r="T47" s="406">
        <v>0</v>
      </c>
      <c r="U47" s="406">
        <v>0</v>
      </c>
      <c r="V47" s="237">
        <v>0</v>
      </c>
      <c r="W47" s="406">
        <v>0</v>
      </c>
      <c r="X47" s="406">
        <v>0</v>
      </c>
      <c r="Y47" s="237">
        <v>0</v>
      </c>
      <c r="Z47" s="237">
        <v>76</v>
      </c>
      <c r="AA47" s="237">
        <v>58</v>
      </c>
      <c r="AB47" s="237">
        <v>134</v>
      </c>
    </row>
    <row r="48" spans="1:28" ht="15.75">
      <c r="A48" s="405" t="s">
        <v>686</v>
      </c>
      <c r="B48" s="406">
        <v>0</v>
      </c>
      <c r="C48" s="406">
        <v>0</v>
      </c>
      <c r="D48" s="237">
        <v>0</v>
      </c>
      <c r="E48" s="237">
        <v>0</v>
      </c>
      <c r="F48" s="237">
        <v>0</v>
      </c>
      <c r="G48" s="237">
        <v>0</v>
      </c>
      <c r="H48" s="406">
        <v>12</v>
      </c>
      <c r="I48" s="406">
        <v>17</v>
      </c>
      <c r="J48" s="237">
        <v>29</v>
      </c>
      <c r="K48" s="406">
        <v>42</v>
      </c>
      <c r="L48" s="406">
        <v>59</v>
      </c>
      <c r="M48" s="237">
        <v>101</v>
      </c>
      <c r="N48" s="407">
        <v>0</v>
      </c>
      <c r="O48" s="407">
        <v>0</v>
      </c>
      <c r="P48" s="238">
        <v>0</v>
      </c>
      <c r="Q48" s="407">
        <v>1</v>
      </c>
      <c r="R48" s="407">
        <v>0</v>
      </c>
      <c r="S48" s="238">
        <v>1</v>
      </c>
      <c r="T48" s="406">
        <v>1</v>
      </c>
      <c r="U48" s="406">
        <v>1</v>
      </c>
      <c r="V48" s="237">
        <v>2</v>
      </c>
      <c r="W48" s="406">
        <v>0</v>
      </c>
      <c r="X48" s="406">
        <v>0</v>
      </c>
      <c r="Y48" s="237">
        <v>0</v>
      </c>
      <c r="Z48" s="237">
        <v>56</v>
      </c>
      <c r="AA48" s="237">
        <v>77</v>
      </c>
      <c r="AB48" s="237">
        <v>133</v>
      </c>
    </row>
    <row r="49" spans="1:28" ht="15.75">
      <c r="A49" s="405" t="s">
        <v>687</v>
      </c>
      <c r="B49" s="406">
        <v>2</v>
      </c>
      <c r="C49" s="406">
        <v>0</v>
      </c>
      <c r="D49" s="237">
        <v>2</v>
      </c>
      <c r="E49" s="237">
        <v>0</v>
      </c>
      <c r="F49" s="237">
        <v>0</v>
      </c>
      <c r="G49" s="237">
        <v>0</v>
      </c>
      <c r="H49" s="406">
        <v>14</v>
      </c>
      <c r="I49" s="406">
        <v>8</v>
      </c>
      <c r="J49" s="237">
        <v>22</v>
      </c>
      <c r="K49" s="406">
        <v>59</v>
      </c>
      <c r="L49" s="406">
        <v>39</v>
      </c>
      <c r="M49" s="237">
        <v>98</v>
      </c>
      <c r="N49" s="407">
        <v>0</v>
      </c>
      <c r="O49" s="407">
        <v>0</v>
      </c>
      <c r="P49" s="238">
        <v>0</v>
      </c>
      <c r="Q49" s="407">
        <v>1</v>
      </c>
      <c r="R49" s="407">
        <v>0</v>
      </c>
      <c r="S49" s="238">
        <v>1</v>
      </c>
      <c r="T49" s="406">
        <v>0</v>
      </c>
      <c r="U49" s="406">
        <v>0</v>
      </c>
      <c r="V49" s="237">
        <v>0</v>
      </c>
      <c r="W49" s="406">
        <v>1</v>
      </c>
      <c r="X49" s="406">
        <v>0</v>
      </c>
      <c r="Y49" s="237">
        <v>1</v>
      </c>
      <c r="Z49" s="237">
        <v>77</v>
      </c>
      <c r="AA49" s="237">
        <v>47</v>
      </c>
      <c r="AB49" s="237">
        <v>124</v>
      </c>
    </row>
    <row r="50" spans="1:28" ht="15.75">
      <c r="A50" s="405" t="s">
        <v>688</v>
      </c>
      <c r="B50" s="406">
        <v>0</v>
      </c>
      <c r="C50" s="406">
        <v>0</v>
      </c>
      <c r="D50" s="237">
        <v>0</v>
      </c>
      <c r="E50" s="237">
        <v>0</v>
      </c>
      <c r="F50" s="237">
        <v>0</v>
      </c>
      <c r="G50" s="237">
        <v>0</v>
      </c>
      <c r="H50" s="406">
        <v>9</v>
      </c>
      <c r="I50" s="406">
        <v>1</v>
      </c>
      <c r="J50" s="237">
        <v>10</v>
      </c>
      <c r="K50" s="406">
        <v>78</v>
      </c>
      <c r="L50" s="406">
        <v>28</v>
      </c>
      <c r="M50" s="237">
        <v>106</v>
      </c>
      <c r="N50" s="407">
        <v>0</v>
      </c>
      <c r="O50" s="407">
        <v>0</v>
      </c>
      <c r="P50" s="238">
        <v>0</v>
      </c>
      <c r="Q50" s="407">
        <v>0</v>
      </c>
      <c r="R50" s="407">
        <v>3</v>
      </c>
      <c r="S50" s="238">
        <v>3</v>
      </c>
      <c r="T50" s="406">
        <v>0</v>
      </c>
      <c r="U50" s="406">
        <v>0</v>
      </c>
      <c r="V50" s="237">
        <v>0</v>
      </c>
      <c r="W50" s="406">
        <v>0</v>
      </c>
      <c r="X50" s="406">
        <v>0</v>
      </c>
      <c r="Y50" s="237">
        <v>0</v>
      </c>
      <c r="Z50" s="237">
        <v>87</v>
      </c>
      <c r="AA50" s="237">
        <v>32</v>
      </c>
      <c r="AB50" s="237">
        <v>119</v>
      </c>
    </row>
    <row r="51" spans="1:28" ht="15.75">
      <c r="A51" s="405" t="s">
        <v>689</v>
      </c>
      <c r="B51" s="406">
        <v>5</v>
      </c>
      <c r="C51" s="406">
        <v>5</v>
      </c>
      <c r="D51" s="237">
        <v>10</v>
      </c>
      <c r="E51" s="237">
        <v>1</v>
      </c>
      <c r="F51" s="237">
        <v>2</v>
      </c>
      <c r="G51" s="237">
        <v>3</v>
      </c>
      <c r="H51" s="406">
        <v>23</v>
      </c>
      <c r="I51" s="406">
        <v>17</v>
      </c>
      <c r="J51" s="237">
        <v>40</v>
      </c>
      <c r="K51" s="406">
        <v>28</v>
      </c>
      <c r="L51" s="406">
        <v>26</v>
      </c>
      <c r="M51" s="237">
        <v>54</v>
      </c>
      <c r="N51" s="407">
        <v>0</v>
      </c>
      <c r="O51" s="407">
        <v>0</v>
      </c>
      <c r="P51" s="238">
        <v>0</v>
      </c>
      <c r="Q51" s="407">
        <v>0</v>
      </c>
      <c r="R51" s="407">
        <v>3</v>
      </c>
      <c r="S51" s="238">
        <v>3</v>
      </c>
      <c r="T51" s="406">
        <v>1</v>
      </c>
      <c r="U51" s="406">
        <v>0</v>
      </c>
      <c r="V51" s="237">
        <v>1</v>
      </c>
      <c r="W51" s="406">
        <v>0</v>
      </c>
      <c r="X51" s="406">
        <v>0</v>
      </c>
      <c r="Y51" s="237">
        <v>0</v>
      </c>
      <c r="Z51" s="237">
        <v>58</v>
      </c>
      <c r="AA51" s="237">
        <v>53</v>
      </c>
      <c r="AB51" s="237">
        <v>111</v>
      </c>
    </row>
    <row r="52" spans="1:28" ht="15.75">
      <c r="A52" s="405" t="s">
        <v>690</v>
      </c>
      <c r="B52" s="406">
        <v>2</v>
      </c>
      <c r="C52" s="406">
        <v>0</v>
      </c>
      <c r="D52" s="237">
        <v>2</v>
      </c>
      <c r="E52" s="237">
        <v>1</v>
      </c>
      <c r="F52" s="237">
        <v>0</v>
      </c>
      <c r="G52" s="237">
        <v>1</v>
      </c>
      <c r="H52" s="406">
        <v>14</v>
      </c>
      <c r="I52" s="406">
        <v>7</v>
      </c>
      <c r="J52" s="237">
        <v>21</v>
      </c>
      <c r="K52" s="406">
        <v>58</v>
      </c>
      <c r="L52" s="406">
        <v>24</v>
      </c>
      <c r="M52" s="237">
        <v>82</v>
      </c>
      <c r="N52" s="407">
        <v>1</v>
      </c>
      <c r="O52" s="407">
        <v>0</v>
      </c>
      <c r="P52" s="238">
        <v>1</v>
      </c>
      <c r="Q52" s="407">
        <v>0</v>
      </c>
      <c r="R52" s="407">
        <v>0</v>
      </c>
      <c r="S52" s="238">
        <v>0</v>
      </c>
      <c r="T52" s="406">
        <v>0</v>
      </c>
      <c r="U52" s="406">
        <v>0</v>
      </c>
      <c r="V52" s="237">
        <v>0</v>
      </c>
      <c r="W52" s="406">
        <v>0</v>
      </c>
      <c r="X52" s="406">
        <v>0</v>
      </c>
      <c r="Y52" s="237">
        <v>0</v>
      </c>
      <c r="Z52" s="237">
        <v>76</v>
      </c>
      <c r="AA52" s="237">
        <v>31</v>
      </c>
      <c r="AB52" s="237">
        <v>107</v>
      </c>
    </row>
    <row r="53" spans="1:28" ht="15.75">
      <c r="A53" s="405" t="s">
        <v>691</v>
      </c>
      <c r="B53" s="406">
        <v>1</v>
      </c>
      <c r="C53" s="406">
        <v>0</v>
      </c>
      <c r="D53" s="237">
        <v>1</v>
      </c>
      <c r="E53" s="237">
        <v>0</v>
      </c>
      <c r="F53" s="237">
        <v>0</v>
      </c>
      <c r="G53" s="237">
        <v>0</v>
      </c>
      <c r="H53" s="406">
        <v>28</v>
      </c>
      <c r="I53" s="406">
        <v>3</v>
      </c>
      <c r="J53" s="237">
        <v>31</v>
      </c>
      <c r="K53" s="406">
        <v>34</v>
      </c>
      <c r="L53" s="406">
        <v>35</v>
      </c>
      <c r="M53" s="237">
        <v>69</v>
      </c>
      <c r="N53" s="407">
        <v>0</v>
      </c>
      <c r="O53" s="407">
        <v>0</v>
      </c>
      <c r="P53" s="238">
        <v>0</v>
      </c>
      <c r="Q53" s="407">
        <v>0</v>
      </c>
      <c r="R53" s="407">
        <v>2</v>
      </c>
      <c r="S53" s="238">
        <v>2</v>
      </c>
      <c r="T53" s="406">
        <v>0</v>
      </c>
      <c r="U53" s="406">
        <v>0</v>
      </c>
      <c r="V53" s="237">
        <v>0</v>
      </c>
      <c r="W53" s="406">
        <v>0</v>
      </c>
      <c r="X53" s="406">
        <v>3</v>
      </c>
      <c r="Y53" s="237">
        <v>3</v>
      </c>
      <c r="Z53" s="237">
        <v>63</v>
      </c>
      <c r="AA53" s="237">
        <v>43</v>
      </c>
      <c r="AB53" s="237">
        <v>106</v>
      </c>
    </row>
    <row r="54" spans="1:28" ht="15.75">
      <c r="A54" s="405" t="s">
        <v>692</v>
      </c>
      <c r="B54" s="406">
        <v>1</v>
      </c>
      <c r="C54" s="406">
        <v>2</v>
      </c>
      <c r="D54" s="237">
        <v>3</v>
      </c>
      <c r="E54" s="237">
        <v>1</v>
      </c>
      <c r="F54" s="237">
        <v>0</v>
      </c>
      <c r="G54" s="237">
        <v>1</v>
      </c>
      <c r="H54" s="406">
        <v>8</v>
      </c>
      <c r="I54" s="406">
        <v>4</v>
      </c>
      <c r="J54" s="237">
        <v>12</v>
      </c>
      <c r="K54" s="406">
        <v>47</v>
      </c>
      <c r="L54" s="406">
        <v>32</v>
      </c>
      <c r="M54" s="237">
        <v>79</v>
      </c>
      <c r="N54" s="407">
        <v>0</v>
      </c>
      <c r="O54" s="407">
        <v>0</v>
      </c>
      <c r="P54" s="238">
        <v>0</v>
      </c>
      <c r="Q54" s="407">
        <v>1</v>
      </c>
      <c r="R54" s="407">
        <v>0</v>
      </c>
      <c r="S54" s="238">
        <v>1</v>
      </c>
      <c r="T54" s="406">
        <v>0</v>
      </c>
      <c r="U54" s="406">
        <v>0</v>
      </c>
      <c r="V54" s="237">
        <v>0</v>
      </c>
      <c r="W54" s="406">
        <v>3</v>
      </c>
      <c r="X54" s="406">
        <v>5</v>
      </c>
      <c r="Y54" s="237">
        <v>8</v>
      </c>
      <c r="Z54" s="237">
        <v>61</v>
      </c>
      <c r="AA54" s="237">
        <v>43</v>
      </c>
      <c r="AB54" s="237">
        <v>104</v>
      </c>
    </row>
    <row r="55" spans="1:28" ht="15.75">
      <c r="A55" s="405" t="s">
        <v>693</v>
      </c>
      <c r="B55" s="406">
        <v>1</v>
      </c>
      <c r="C55" s="406">
        <v>0</v>
      </c>
      <c r="D55" s="237">
        <v>1</v>
      </c>
      <c r="E55" s="237">
        <v>0</v>
      </c>
      <c r="F55" s="237">
        <v>0</v>
      </c>
      <c r="G55" s="237">
        <v>0</v>
      </c>
      <c r="H55" s="406">
        <v>5</v>
      </c>
      <c r="I55" s="406">
        <v>2</v>
      </c>
      <c r="J55" s="237">
        <v>7</v>
      </c>
      <c r="K55" s="406">
        <v>71</v>
      </c>
      <c r="L55" s="406">
        <v>21</v>
      </c>
      <c r="M55" s="237">
        <v>92</v>
      </c>
      <c r="N55" s="407">
        <v>0</v>
      </c>
      <c r="O55" s="407">
        <v>0</v>
      </c>
      <c r="P55" s="238">
        <v>0</v>
      </c>
      <c r="Q55" s="407">
        <v>0</v>
      </c>
      <c r="R55" s="407">
        <v>0</v>
      </c>
      <c r="S55" s="238">
        <v>0</v>
      </c>
      <c r="T55" s="406">
        <v>0</v>
      </c>
      <c r="U55" s="406">
        <v>0</v>
      </c>
      <c r="V55" s="237">
        <v>0</v>
      </c>
      <c r="W55" s="406">
        <v>0</v>
      </c>
      <c r="X55" s="406">
        <v>0</v>
      </c>
      <c r="Y55" s="237">
        <v>0</v>
      </c>
      <c r="Z55" s="237">
        <v>77</v>
      </c>
      <c r="AA55" s="237">
        <v>23</v>
      </c>
      <c r="AB55" s="237">
        <v>100</v>
      </c>
    </row>
    <row r="56" spans="1:28" ht="28.5">
      <c r="A56" s="405" t="s">
        <v>694</v>
      </c>
      <c r="B56" s="406">
        <v>2</v>
      </c>
      <c r="C56" s="406">
        <v>5</v>
      </c>
      <c r="D56" s="237">
        <v>7</v>
      </c>
      <c r="E56" s="237">
        <v>1</v>
      </c>
      <c r="F56" s="237">
        <v>1</v>
      </c>
      <c r="G56" s="237">
        <v>2</v>
      </c>
      <c r="H56" s="406">
        <v>5</v>
      </c>
      <c r="I56" s="406">
        <v>11</v>
      </c>
      <c r="J56" s="237">
        <v>16</v>
      </c>
      <c r="K56" s="406">
        <v>26</v>
      </c>
      <c r="L56" s="406">
        <v>39</v>
      </c>
      <c r="M56" s="237">
        <v>65</v>
      </c>
      <c r="N56" s="407">
        <v>1</v>
      </c>
      <c r="O56" s="407">
        <v>0</v>
      </c>
      <c r="P56" s="238">
        <v>1</v>
      </c>
      <c r="Q56" s="407">
        <v>2</v>
      </c>
      <c r="R56" s="407">
        <v>2</v>
      </c>
      <c r="S56" s="238">
        <v>4</v>
      </c>
      <c r="T56" s="406">
        <v>2</v>
      </c>
      <c r="U56" s="406">
        <v>0</v>
      </c>
      <c r="V56" s="237">
        <v>2</v>
      </c>
      <c r="W56" s="406">
        <v>1</v>
      </c>
      <c r="X56" s="406">
        <v>0</v>
      </c>
      <c r="Y56" s="237">
        <v>1</v>
      </c>
      <c r="Z56" s="237">
        <v>40</v>
      </c>
      <c r="AA56" s="237">
        <v>58</v>
      </c>
      <c r="AB56" s="237">
        <v>98</v>
      </c>
    </row>
    <row r="57" spans="1:28" ht="15.75">
      <c r="A57" s="405" t="s">
        <v>695</v>
      </c>
      <c r="B57" s="406">
        <v>0</v>
      </c>
      <c r="C57" s="406">
        <v>0</v>
      </c>
      <c r="D57" s="237">
        <v>0</v>
      </c>
      <c r="E57" s="237">
        <v>0</v>
      </c>
      <c r="F57" s="237">
        <v>0</v>
      </c>
      <c r="G57" s="237">
        <v>0</v>
      </c>
      <c r="H57" s="406">
        <v>11</v>
      </c>
      <c r="I57" s="406">
        <v>13</v>
      </c>
      <c r="J57" s="237">
        <v>24</v>
      </c>
      <c r="K57" s="406">
        <v>22</v>
      </c>
      <c r="L57" s="406">
        <v>34</v>
      </c>
      <c r="M57" s="237">
        <v>56</v>
      </c>
      <c r="N57" s="407">
        <v>0</v>
      </c>
      <c r="O57" s="407">
        <v>1</v>
      </c>
      <c r="P57" s="238">
        <v>1</v>
      </c>
      <c r="Q57" s="407">
        <v>0</v>
      </c>
      <c r="R57" s="407">
        <v>0</v>
      </c>
      <c r="S57" s="238">
        <v>0</v>
      </c>
      <c r="T57" s="406">
        <v>0</v>
      </c>
      <c r="U57" s="406">
        <v>0</v>
      </c>
      <c r="V57" s="237">
        <v>0</v>
      </c>
      <c r="W57" s="406">
        <v>0</v>
      </c>
      <c r="X57" s="406">
        <v>0</v>
      </c>
      <c r="Y57" s="237">
        <v>0</v>
      </c>
      <c r="Z57" s="237">
        <v>33</v>
      </c>
      <c r="AA57" s="237">
        <v>48</v>
      </c>
      <c r="AB57" s="237">
        <v>81</v>
      </c>
    </row>
    <row r="58" spans="1:28" ht="15.75">
      <c r="A58" s="405" t="s">
        <v>696</v>
      </c>
      <c r="B58" s="406">
        <v>0</v>
      </c>
      <c r="C58" s="406">
        <v>1</v>
      </c>
      <c r="D58" s="237">
        <v>1</v>
      </c>
      <c r="E58" s="237">
        <v>0</v>
      </c>
      <c r="F58" s="237">
        <v>0</v>
      </c>
      <c r="G58" s="237">
        <v>0</v>
      </c>
      <c r="H58" s="406">
        <v>4</v>
      </c>
      <c r="I58" s="406">
        <v>5</v>
      </c>
      <c r="J58" s="237">
        <v>9</v>
      </c>
      <c r="K58" s="406">
        <v>26</v>
      </c>
      <c r="L58" s="406">
        <v>36</v>
      </c>
      <c r="M58" s="237">
        <v>62</v>
      </c>
      <c r="N58" s="407">
        <v>0</v>
      </c>
      <c r="O58" s="407">
        <v>0</v>
      </c>
      <c r="P58" s="238">
        <v>0</v>
      </c>
      <c r="Q58" s="407">
        <v>0</v>
      </c>
      <c r="R58" s="407">
        <v>0</v>
      </c>
      <c r="S58" s="238">
        <v>0</v>
      </c>
      <c r="T58" s="406">
        <v>0</v>
      </c>
      <c r="U58" s="406">
        <v>0</v>
      </c>
      <c r="V58" s="237">
        <v>0</v>
      </c>
      <c r="W58" s="406">
        <v>2</v>
      </c>
      <c r="X58" s="406">
        <v>0</v>
      </c>
      <c r="Y58" s="237">
        <v>2</v>
      </c>
      <c r="Z58" s="237">
        <v>32</v>
      </c>
      <c r="AA58" s="237">
        <v>42</v>
      </c>
      <c r="AB58" s="237">
        <v>74</v>
      </c>
    </row>
    <row r="59" spans="1:28" ht="15.75">
      <c r="A59" s="405" t="s">
        <v>697</v>
      </c>
      <c r="B59" s="406">
        <v>0</v>
      </c>
      <c r="C59" s="406">
        <v>0</v>
      </c>
      <c r="D59" s="237">
        <v>0</v>
      </c>
      <c r="E59" s="237">
        <v>0</v>
      </c>
      <c r="F59" s="237">
        <v>0</v>
      </c>
      <c r="G59" s="237">
        <v>0</v>
      </c>
      <c r="H59" s="406">
        <v>2</v>
      </c>
      <c r="I59" s="406">
        <v>0</v>
      </c>
      <c r="J59" s="237">
        <v>2</v>
      </c>
      <c r="K59" s="406">
        <v>57</v>
      </c>
      <c r="L59" s="406">
        <v>12</v>
      </c>
      <c r="M59" s="237">
        <v>69</v>
      </c>
      <c r="N59" s="407">
        <v>0</v>
      </c>
      <c r="O59" s="407">
        <v>0</v>
      </c>
      <c r="P59" s="238">
        <v>0</v>
      </c>
      <c r="Q59" s="407">
        <v>2</v>
      </c>
      <c r="R59" s="407">
        <v>0</v>
      </c>
      <c r="S59" s="238">
        <v>2</v>
      </c>
      <c r="T59" s="406">
        <v>0</v>
      </c>
      <c r="U59" s="406">
        <v>0</v>
      </c>
      <c r="V59" s="237">
        <v>0</v>
      </c>
      <c r="W59" s="406">
        <v>1</v>
      </c>
      <c r="X59" s="406">
        <v>0</v>
      </c>
      <c r="Y59" s="237">
        <v>1</v>
      </c>
      <c r="Z59" s="237">
        <v>62</v>
      </c>
      <c r="AA59" s="237">
        <v>12</v>
      </c>
      <c r="AB59" s="237">
        <v>74</v>
      </c>
    </row>
    <row r="60" spans="1:28" ht="15.75">
      <c r="A60" s="405" t="s">
        <v>698</v>
      </c>
      <c r="B60" s="406">
        <v>0</v>
      </c>
      <c r="C60" s="406">
        <v>0</v>
      </c>
      <c r="D60" s="237">
        <v>0</v>
      </c>
      <c r="E60" s="237">
        <v>0</v>
      </c>
      <c r="F60" s="237">
        <v>0</v>
      </c>
      <c r="G60" s="237">
        <v>0</v>
      </c>
      <c r="H60" s="406">
        <v>7</v>
      </c>
      <c r="I60" s="406">
        <v>8</v>
      </c>
      <c r="J60" s="237">
        <v>15</v>
      </c>
      <c r="K60" s="406">
        <v>26</v>
      </c>
      <c r="L60" s="406">
        <v>28</v>
      </c>
      <c r="M60" s="237">
        <v>54</v>
      </c>
      <c r="N60" s="407">
        <v>0</v>
      </c>
      <c r="O60" s="407">
        <v>0</v>
      </c>
      <c r="P60" s="238">
        <v>0</v>
      </c>
      <c r="Q60" s="407">
        <v>0</v>
      </c>
      <c r="R60" s="407">
        <v>0</v>
      </c>
      <c r="S60" s="238">
        <v>0</v>
      </c>
      <c r="T60" s="406">
        <v>0</v>
      </c>
      <c r="U60" s="406">
        <v>0</v>
      </c>
      <c r="V60" s="237">
        <v>0</v>
      </c>
      <c r="W60" s="406">
        <v>0</v>
      </c>
      <c r="X60" s="406">
        <v>0</v>
      </c>
      <c r="Y60" s="237">
        <v>0</v>
      </c>
      <c r="Z60" s="237">
        <v>33</v>
      </c>
      <c r="AA60" s="237">
        <v>36</v>
      </c>
      <c r="AB60" s="237">
        <v>69</v>
      </c>
    </row>
    <row r="61" spans="1:28" ht="15.75">
      <c r="A61" s="405" t="s">
        <v>699</v>
      </c>
      <c r="B61" s="406">
        <v>7</v>
      </c>
      <c r="C61" s="406">
        <v>3</v>
      </c>
      <c r="D61" s="237">
        <v>10</v>
      </c>
      <c r="E61" s="237">
        <v>0</v>
      </c>
      <c r="F61" s="237">
        <v>0</v>
      </c>
      <c r="G61" s="237">
        <v>0</v>
      </c>
      <c r="H61" s="406">
        <v>15</v>
      </c>
      <c r="I61" s="406">
        <v>13</v>
      </c>
      <c r="J61" s="237">
        <v>28</v>
      </c>
      <c r="K61" s="406">
        <v>28</v>
      </c>
      <c r="L61" s="406">
        <v>2</v>
      </c>
      <c r="M61" s="237">
        <v>30</v>
      </c>
      <c r="N61" s="407">
        <v>0</v>
      </c>
      <c r="O61" s="407">
        <v>0</v>
      </c>
      <c r="P61" s="238">
        <v>0</v>
      </c>
      <c r="Q61" s="407">
        <v>0</v>
      </c>
      <c r="R61" s="407">
        <v>0</v>
      </c>
      <c r="S61" s="238">
        <v>0</v>
      </c>
      <c r="T61" s="406">
        <v>0</v>
      </c>
      <c r="U61" s="406">
        <v>0</v>
      </c>
      <c r="V61" s="237">
        <v>0</v>
      </c>
      <c r="W61" s="406">
        <v>0</v>
      </c>
      <c r="X61" s="406">
        <v>0</v>
      </c>
      <c r="Y61" s="237">
        <v>0</v>
      </c>
      <c r="Z61" s="237">
        <v>50</v>
      </c>
      <c r="AA61" s="237">
        <v>18</v>
      </c>
      <c r="AB61" s="237">
        <v>68</v>
      </c>
    </row>
    <row r="62" spans="1:28" ht="15.75">
      <c r="A62" s="405" t="s">
        <v>700</v>
      </c>
      <c r="B62" s="406">
        <v>1</v>
      </c>
      <c r="C62" s="406">
        <v>0</v>
      </c>
      <c r="D62" s="237">
        <v>1</v>
      </c>
      <c r="E62" s="237">
        <v>0</v>
      </c>
      <c r="F62" s="237">
        <v>0</v>
      </c>
      <c r="G62" s="237">
        <v>0</v>
      </c>
      <c r="H62" s="406">
        <v>13</v>
      </c>
      <c r="I62" s="406">
        <v>2</v>
      </c>
      <c r="J62" s="237">
        <v>15</v>
      </c>
      <c r="K62" s="406">
        <v>40</v>
      </c>
      <c r="L62" s="406">
        <v>10</v>
      </c>
      <c r="M62" s="237">
        <v>50</v>
      </c>
      <c r="N62" s="407">
        <v>1</v>
      </c>
      <c r="O62" s="407">
        <v>0</v>
      </c>
      <c r="P62" s="238">
        <v>1</v>
      </c>
      <c r="Q62" s="407">
        <v>0</v>
      </c>
      <c r="R62" s="407">
        <v>0</v>
      </c>
      <c r="S62" s="238">
        <v>0</v>
      </c>
      <c r="T62" s="406">
        <v>0</v>
      </c>
      <c r="U62" s="406">
        <v>0</v>
      </c>
      <c r="V62" s="237">
        <v>0</v>
      </c>
      <c r="W62" s="406">
        <v>0</v>
      </c>
      <c r="X62" s="406">
        <v>0</v>
      </c>
      <c r="Y62" s="237">
        <v>0</v>
      </c>
      <c r="Z62" s="237">
        <v>55</v>
      </c>
      <c r="AA62" s="237">
        <v>12</v>
      </c>
      <c r="AB62" s="237">
        <v>67</v>
      </c>
    </row>
    <row r="63" spans="1:28" ht="15.75">
      <c r="A63" s="405" t="s">
        <v>701</v>
      </c>
      <c r="B63" s="406">
        <v>10</v>
      </c>
      <c r="C63" s="406">
        <v>1</v>
      </c>
      <c r="D63" s="237">
        <v>11</v>
      </c>
      <c r="E63" s="237">
        <v>0</v>
      </c>
      <c r="F63" s="237">
        <v>0</v>
      </c>
      <c r="G63" s="237">
        <v>0</v>
      </c>
      <c r="H63" s="406">
        <v>20</v>
      </c>
      <c r="I63" s="406">
        <v>9</v>
      </c>
      <c r="J63" s="237">
        <v>29</v>
      </c>
      <c r="K63" s="406">
        <v>20</v>
      </c>
      <c r="L63" s="406">
        <v>2</v>
      </c>
      <c r="M63" s="237">
        <v>22</v>
      </c>
      <c r="N63" s="407">
        <v>0</v>
      </c>
      <c r="O63" s="407">
        <v>0</v>
      </c>
      <c r="P63" s="238">
        <v>0</v>
      </c>
      <c r="Q63" s="407">
        <v>0</v>
      </c>
      <c r="R63" s="407">
        <v>0</v>
      </c>
      <c r="S63" s="238">
        <v>0</v>
      </c>
      <c r="T63" s="406">
        <v>0</v>
      </c>
      <c r="U63" s="406">
        <v>0</v>
      </c>
      <c r="V63" s="237">
        <v>0</v>
      </c>
      <c r="W63" s="406">
        <v>0</v>
      </c>
      <c r="X63" s="406">
        <v>0</v>
      </c>
      <c r="Y63" s="237">
        <v>0</v>
      </c>
      <c r="Z63" s="237">
        <v>50</v>
      </c>
      <c r="AA63" s="237">
        <v>12</v>
      </c>
      <c r="AB63" s="237">
        <v>62</v>
      </c>
    </row>
    <row r="64" spans="1:28" ht="15.75">
      <c r="A64" s="405" t="s">
        <v>702</v>
      </c>
      <c r="B64" s="406">
        <v>2</v>
      </c>
      <c r="C64" s="406">
        <v>4</v>
      </c>
      <c r="D64" s="237">
        <v>6</v>
      </c>
      <c r="E64" s="237">
        <v>0</v>
      </c>
      <c r="F64" s="237">
        <v>1</v>
      </c>
      <c r="G64" s="237">
        <v>1</v>
      </c>
      <c r="H64" s="406">
        <v>7</v>
      </c>
      <c r="I64" s="406">
        <v>5</v>
      </c>
      <c r="J64" s="237">
        <v>12</v>
      </c>
      <c r="K64" s="406">
        <v>18</v>
      </c>
      <c r="L64" s="406">
        <v>16</v>
      </c>
      <c r="M64" s="237">
        <v>34</v>
      </c>
      <c r="N64" s="407">
        <v>0</v>
      </c>
      <c r="O64" s="407">
        <v>2</v>
      </c>
      <c r="P64" s="238">
        <v>2</v>
      </c>
      <c r="Q64" s="407">
        <v>2</v>
      </c>
      <c r="R64" s="407">
        <v>3</v>
      </c>
      <c r="S64" s="238">
        <v>5</v>
      </c>
      <c r="T64" s="406">
        <v>0</v>
      </c>
      <c r="U64" s="406">
        <v>1</v>
      </c>
      <c r="V64" s="237">
        <v>1</v>
      </c>
      <c r="W64" s="406">
        <v>0</v>
      </c>
      <c r="X64" s="406">
        <v>0</v>
      </c>
      <c r="Y64" s="237">
        <v>0</v>
      </c>
      <c r="Z64" s="237">
        <v>29</v>
      </c>
      <c r="AA64" s="237">
        <v>32</v>
      </c>
      <c r="AB64" s="237">
        <v>61</v>
      </c>
    </row>
    <row r="65" spans="1:28" ht="15.75">
      <c r="A65" s="405" t="s">
        <v>703</v>
      </c>
      <c r="B65" s="406">
        <v>1</v>
      </c>
      <c r="C65" s="406">
        <v>0</v>
      </c>
      <c r="D65" s="237">
        <v>1</v>
      </c>
      <c r="E65" s="237">
        <v>0</v>
      </c>
      <c r="F65" s="237">
        <v>0</v>
      </c>
      <c r="G65" s="237">
        <v>0</v>
      </c>
      <c r="H65" s="406">
        <v>4</v>
      </c>
      <c r="I65" s="406">
        <v>6</v>
      </c>
      <c r="J65" s="237">
        <v>10</v>
      </c>
      <c r="K65" s="406">
        <v>18</v>
      </c>
      <c r="L65" s="406">
        <v>22</v>
      </c>
      <c r="M65" s="237">
        <v>40</v>
      </c>
      <c r="N65" s="407">
        <v>0</v>
      </c>
      <c r="O65" s="407">
        <v>0</v>
      </c>
      <c r="P65" s="238">
        <v>0</v>
      </c>
      <c r="Q65" s="407">
        <v>1</v>
      </c>
      <c r="R65" s="407">
        <v>0</v>
      </c>
      <c r="S65" s="238">
        <v>1</v>
      </c>
      <c r="T65" s="406">
        <v>0</v>
      </c>
      <c r="U65" s="406">
        <v>0</v>
      </c>
      <c r="V65" s="237">
        <v>0</v>
      </c>
      <c r="W65" s="406">
        <v>0</v>
      </c>
      <c r="X65" s="406">
        <v>0</v>
      </c>
      <c r="Y65" s="237">
        <v>0</v>
      </c>
      <c r="Z65" s="237">
        <v>24</v>
      </c>
      <c r="AA65" s="237">
        <v>28</v>
      </c>
      <c r="AB65" s="237">
        <v>52</v>
      </c>
    </row>
    <row r="66" spans="1:28" ht="15.75">
      <c r="A66" s="405" t="s">
        <v>704</v>
      </c>
      <c r="B66" s="406">
        <v>1</v>
      </c>
      <c r="C66" s="406">
        <v>0</v>
      </c>
      <c r="D66" s="237">
        <v>1</v>
      </c>
      <c r="E66" s="237">
        <v>0</v>
      </c>
      <c r="F66" s="237">
        <v>0</v>
      </c>
      <c r="G66" s="237">
        <v>0</v>
      </c>
      <c r="H66" s="406">
        <v>17</v>
      </c>
      <c r="I66" s="406">
        <v>4</v>
      </c>
      <c r="J66" s="237">
        <v>21</v>
      </c>
      <c r="K66" s="406">
        <v>18</v>
      </c>
      <c r="L66" s="406">
        <v>4</v>
      </c>
      <c r="M66" s="237">
        <v>22</v>
      </c>
      <c r="N66" s="407">
        <v>1</v>
      </c>
      <c r="O66" s="407">
        <v>1</v>
      </c>
      <c r="P66" s="238">
        <v>2</v>
      </c>
      <c r="Q66" s="407">
        <v>0</v>
      </c>
      <c r="R66" s="407">
        <v>0</v>
      </c>
      <c r="S66" s="238">
        <v>0</v>
      </c>
      <c r="T66" s="406">
        <v>2</v>
      </c>
      <c r="U66" s="406">
        <v>0</v>
      </c>
      <c r="V66" s="237">
        <v>2</v>
      </c>
      <c r="W66" s="406">
        <v>1</v>
      </c>
      <c r="X66" s="406">
        <v>0</v>
      </c>
      <c r="Y66" s="237">
        <v>1</v>
      </c>
      <c r="Z66" s="237">
        <v>40</v>
      </c>
      <c r="AA66" s="237">
        <v>9</v>
      </c>
      <c r="AB66" s="237">
        <v>49</v>
      </c>
    </row>
    <row r="67" spans="1:28" ht="15.75">
      <c r="A67" s="405" t="s">
        <v>705</v>
      </c>
      <c r="B67" s="406">
        <v>0</v>
      </c>
      <c r="C67" s="406">
        <v>0</v>
      </c>
      <c r="D67" s="237">
        <v>0</v>
      </c>
      <c r="E67" s="237">
        <v>0</v>
      </c>
      <c r="F67" s="237">
        <v>0</v>
      </c>
      <c r="G67" s="237">
        <v>0</v>
      </c>
      <c r="H67" s="406">
        <v>3</v>
      </c>
      <c r="I67" s="406">
        <v>1</v>
      </c>
      <c r="J67" s="237">
        <v>4</v>
      </c>
      <c r="K67" s="406">
        <v>33</v>
      </c>
      <c r="L67" s="406">
        <v>12</v>
      </c>
      <c r="M67" s="237">
        <v>45</v>
      </c>
      <c r="N67" s="407">
        <v>0</v>
      </c>
      <c r="O67" s="407">
        <v>0</v>
      </c>
      <c r="P67" s="238">
        <v>0</v>
      </c>
      <c r="Q67" s="407">
        <v>0</v>
      </c>
      <c r="R67" s="407">
        <v>0</v>
      </c>
      <c r="S67" s="238">
        <v>0</v>
      </c>
      <c r="T67" s="406">
        <v>0</v>
      </c>
      <c r="U67" s="406">
        <v>0</v>
      </c>
      <c r="V67" s="237">
        <v>0</v>
      </c>
      <c r="W67" s="406">
        <v>0</v>
      </c>
      <c r="X67" s="406">
        <v>0</v>
      </c>
      <c r="Y67" s="237">
        <v>0</v>
      </c>
      <c r="Z67" s="237">
        <v>36</v>
      </c>
      <c r="AA67" s="237">
        <v>13</v>
      </c>
      <c r="AB67" s="237">
        <v>49</v>
      </c>
    </row>
    <row r="68" spans="1:28" ht="15.75">
      <c r="A68" s="405" t="s">
        <v>706</v>
      </c>
      <c r="B68" s="406">
        <v>0</v>
      </c>
      <c r="C68" s="406">
        <v>0</v>
      </c>
      <c r="D68" s="237">
        <v>0</v>
      </c>
      <c r="E68" s="237">
        <v>0</v>
      </c>
      <c r="F68" s="237">
        <v>0</v>
      </c>
      <c r="G68" s="237">
        <v>0</v>
      </c>
      <c r="H68" s="406">
        <v>5</v>
      </c>
      <c r="I68" s="406">
        <v>4</v>
      </c>
      <c r="J68" s="237">
        <v>9</v>
      </c>
      <c r="K68" s="406">
        <v>14</v>
      </c>
      <c r="L68" s="406">
        <v>13</v>
      </c>
      <c r="M68" s="237">
        <v>27</v>
      </c>
      <c r="N68" s="407">
        <v>0</v>
      </c>
      <c r="O68" s="407">
        <v>0</v>
      </c>
      <c r="P68" s="238">
        <v>0</v>
      </c>
      <c r="Q68" s="407">
        <v>7</v>
      </c>
      <c r="R68" s="407">
        <v>0</v>
      </c>
      <c r="S68" s="238">
        <v>7</v>
      </c>
      <c r="T68" s="406">
        <v>0</v>
      </c>
      <c r="U68" s="406">
        <v>0</v>
      </c>
      <c r="V68" s="237">
        <v>0</v>
      </c>
      <c r="W68" s="406">
        <v>0</v>
      </c>
      <c r="X68" s="406">
        <v>0</v>
      </c>
      <c r="Y68" s="237">
        <v>0</v>
      </c>
      <c r="Z68" s="237">
        <v>26</v>
      </c>
      <c r="AA68" s="237">
        <v>17</v>
      </c>
      <c r="AB68" s="237">
        <v>43</v>
      </c>
    </row>
    <row r="69" spans="1:28" ht="15.75">
      <c r="A69" s="405" t="s">
        <v>707</v>
      </c>
      <c r="B69" s="406">
        <v>1</v>
      </c>
      <c r="C69" s="406">
        <v>1</v>
      </c>
      <c r="D69" s="237">
        <v>2</v>
      </c>
      <c r="E69" s="237">
        <v>0</v>
      </c>
      <c r="F69" s="237">
        <v>1</v>
      </c>
      <c r="G69" s="237">
        <v>1</v>
      </c>
      <c r="H69" s="406">
        <v>4</v>
      </c>
      <c r="I69" s="406">
        <v>12</v>
      </c>
      <c r="J69" s="237">
        <v>16</v>
      </c>
      <c r="K69" s="406">
        <v>5</v>
      </c>
      <c r="L69" s="406">
        <v>10</v>
      </c>
      <c r="M69" s="237">
        <v>15</v>
      </c>
      <c r="N69" s="407">
        <v>0</v>
      </c>
      <c r="O69" s="407">
        <v>0</v>
      </c>
      <c r="P69" s="238">
        <v>0</v>
      </c>
      <c r="Q69" s="407">
        <v>2</v>
      </c>
      <c r="R69" s="407">
        <v>1</v>
      </c>
      <c r="S69" s="238">
        <v>3</v>
      </c>
      <c r="T69" s="406">
        <v>0</v>
      </c>
      <c r="U69" s="406">
        <v>2</v>
      </c>
      <c r="V69" s="237">
        <v>2</v>
      </c>
      <c r="W69" s="406">
        <v>0</v>
      </c>
      <c r="X69" s="406">
        <v>3</v>
      </c>
      <c r="Y69" s="237">
        <v>3</v>
      </c>
      <c r="Z69" s="237">
        <v>12</v>
      </c>
      <c r="AA69" s="237">
        <v>30</v>
      </c>
      <c r="AB69" s="237">
        <v>42</v>
      </c>
    </row>
    <row r="70" spans="1:28" ht="15.75">
      <c r="A70" s="405" t="s">
        <v>708</v>
      </c>
      <c r="B70" s="406">
        <v>0</v>
      </c>
      <c r="C70" s="406">
        <v>0</v>
      </c>
      <c r="D70" s="237">
        <v>0</v>
      </c>
      <c r="E70" s="237">
        <v>0</v>
      </c>
      <c r="F70" s="237">
        <v>0</v>
      </c>
      <c r="G70" s="237">
        <v>0</v>
      </c>
      <c r="H70" s="406">
        <v>3</v>
      </c>
      <c r="I70" s="406">
        <v>0</v>
      </c>
      <c r="J70" s="237">
        <v>3</v>
      </c>
      <c r="K70" s="406">
        <v>29</v>
      </c>
      <c r="L70" s="406">
        <v>7</v>
      </c>
      <c r="M70" s="237">
        <v>36</v>
      </c>
      <c r="N70" s="407">
        <v>0</v>
      </c>
      <c r="O70" s="407">
        <v>0</v>
      </c>
      <c r="P70" s="238">
        <v>0</v>
      </c>
      <c r="Q70" s="407">
        <v>0</v>
      </c>
      <c r="R70" s="407">
        <v>0</v>
      </c>
      <c r="S70" s="238">
        <v>0</v>
      </c>
      <c r="T70" s="406">
        <v>0</v>
      </c>
      <c r="U70" s="406">
        <v>0</v>
      </c>
      <c r="V70" s="237">
        <v>0</v>
      </c>
      <c r="W70" s="406">
        <v>0</v>
      </c>
      <c r="X70" s="406">
        <v>0</v>
      </c>
      <c r="Y70" s="237">
        <v>0</v>
      </c>
      <c r="Z70" s="237">
        <v>32</v>
      </c>
      <c r="AA70" s="237">
        <v>7</v>
      </c>
      <c r="AB70" s="237">
        <v>39</v>
      </c>
    </row>
    <row r="71" spans="1:28" ht="15.75">
      <c r="A71" s="405" t="s">
        <v>709</v>
      </c>
      <c r="B71" s="406">
        <v>0</v>
      </c>
      <c r="C71" s="406">
        <v>0</v>
      </c>
      <c r="D71" s="237">
        <v>0</v>
      </c>
      <c r="E71" s="237">
        <v>0</v>
      </c>
      <c r="F71" s="237">
        <v>0</v>
      </c>
      <c r="G71" s="237">
        <v>0</v>
      </c>
      <c r="H71" s="406">
        <v>11</v>
      </c>
      <c r="I71" s="406">
        <v>4</v>
      </c>
      <c r="J71" s="237">
        <v>15</v>
      </c>
      <c r="K71" s="406">
        <v>7</v>
      </c>
      <c r="L71" s="406">
        <v>13</v>
      </c>
      <c r="M71" s="237">
        <v>20</v>
      </c>
      <c r="N71" s="407">
        <v>0</v>
      </c>
      <c r="O71" s="407">
        <v>0</v>
      </c>
      <c r="P71" s="238">
        <v>0</v>
      </c>
      <c r="Q71" s="407">
        <v>0</v>
      </c>
      <c r="R71" s="407">
        <v>2</v>
      </c>
      <c r="S71" s="238">
        <v>2</v>
      </c>
      <c r="T71" s="406">
        <v>0</v>
      </c>
      <c r="U71" s="406">
        <v>0</v>
      </c>
      <c r="V71" s="237">
        <v>0</v>
      </c>
      <c r="W71" s="406">
        <v>0</v>
      </c>
      <c r="X71" s="406">
        <v>1</v>
      </c>
      <c r="Y71" s="237">
        <v>1</v>
      </c>
      <c r="Z71" s="237">
        <v>18</v>
      </c>
      <c r="AA71" s="237">
        <v>20</v>
      </c>
      <c r="AB71" s="237">
        <v>38</v>
      </c>
    </row>
    <row r="72" spans="1:28" ht="15.75">
      <c r="A72" s="405" t="s">
        <v>710</v>
      </c>
      <c r="B72" s="406">
        <v>0</v>
      </c>
      <c r="C72" s="406">
        <v>1</v>
      </c>
      <c r="D72" s="237">
        <v>1</v>
      </c>
      <c r="E72" s="237">
        <v>0</v>
      </c>
      <c r="F72" s="237">
        <v>0</v>
      </c>
      <c r="G72" s="237">
        <v>0</v>
      </c>
      <c r="H72" s="406">
        <v>6</v>
      </c>
      <c r="I72" s="406">
        <v>10</v>
      </c>
      <c r="J72" s="237">
        <v>16</v>
      </c>
      <c r="K72" s="406">
        <v>11</v>
      </c>
      <c r="L72" s="406">
        <v>9</v>
      </c>
      <c r="M72" s="237">
        <v>20</v>
      </c>
      <c r="N72" s="407">
        <v>0</v>
      </c>
      <c r="O72" s="407">
        <v>0</v>
      </c>
      <c r="P72" s="238">
        <v>0</v>
      </c>
      <c r="Q72" s="407">
        <v>0</v>
      </c>
      <c r="R72" s="407">
        <v>0</v>
      </c>
      <c r="S72" s="238">
        <v>0</v>
      </c>
      <c r="T72" s="406">
        <v>0</v>
      </c>
      <c r="U72" s="406">
        <v>0</v>
      </c>
      <c r="V72" s="237">
        <v>0</v>
      </c>
      <c r="W72" s="406">
        <v>0</v>
      </c>
      <c r="X72" s="406">
        <v>0</v>
      </c>
      <c r="Y72" s="237">
        <v>0</v>
      </c>
      <c r="Z72" s="237">
        <v>17</v>
      </c>
      <c r="AA72" s="237">
        <v>20</v>
      </c>
      <c r="AB72" s="237">
        <v>37</v>
      </c>
    </row>
    <row r="73" spans="1:28" ht="28.5">
      <c r="A73" s="405" t="s">
        <v>711</v>
      </c>
      <c r="B73" s="406">
        <v>4</v>
      </c>
      <c r="C73" s="406">
        <v>2</v>
      </c>
      <c r="D73" s="237">
        <v>6</v>
      </c>
      <c r="E73" s="237">
        <v>0</v>
      </c>
      <c r="F73" s="237">
        <v>0</v>
      </c>
      <c r="G73" s="237">
        <v>0</v>
      </c>
      <c r="H73" s="406">
        <v>4</v>
      </c>
      <c r="I73" s="406">
        <v>1</v>
      </c>
      <c r="J73" s="237">
        <v>5</v>
      </c>
      <c r="K73" s="406">
        <v>26</v>
      </c>
      <c r="L73" s="406">
        <v>0</v>
      </c>
      <c r="M73" s="237">
        <v>26</v>
      </c>
      <c r="N73" s="407">
        <v>0</v>
      </c>
      <c r="O73" s="407">
        <v>0</v>
      </c>
      <c r="P73" s="238">
        <v>0</v>
      </c>
      <c r="Q73" s="407">
        <v>0</v>
      </c>
      <c r="R73" s="407">
        <v>0</v>
      </c>
      <c r="S73" s="238">
        <v>0</v>
      </c>
      <c r="T73" s="406">
        <v>0</v>
      </c>
      <c r="U73" s="406">
        <v>0</v>
      </c>
      <c r="V73" s="237">
        <v>0</v>
      </c>
      <c r="W73" s="406">
        <v>0</v>
      </c>
      <c r="X73" s="406">
        <v>0</v>
      </c>
      <c r="Y73" s="237">
        <v>0</v>
      </c>
      <c r="Z73" s="237">
        <v>34</v>
      </c>
      <c r="AA73" s="237">
        <v>3</v>
      </c>
      <c r="AB73" s="237">
        <v>37</v>
      </c>
    </row>
    <row r="74" spans="1:28" ht="15.75">
      <c r="A74" s="405" t="s">
        <v>712</v>
      </c>
      <c r="B74" s="406">
        <v>0</v>
      </c>
      <c r="C74" s="406">
        <v>0</v>
      </c>
      <c r="D74" s="237">
        <v>0</v>
      </c>
      <c r="E74" s="237">
        <v>0</v>
      </c>
      <c r="F74" s="237">
        <v>0</v>
      </c>
      <c r="G74" s="237">
        <v>0</v>
      </c>
      <c r="H74" s="406">
        <v>2</v>
      </c>
      <c r="I74" s="406">
        <v>0</v>
      </c>
      <c r="J74" s="237">
        <v>2</v>
      </c>
      <c r="K74" s="406">
        <v>32</v>
      </c>
      <c r="L74" s="406">
        <v>2</v>
      </c>
      <c r="M74" s="237">
        <v>34</v>
      </c>
      <c r="N74" s="407">
        <v>0</v>
      </c>
      <c r="O74" s="407">
        <v>0</v>
      </c>
      <c r="P74" s="238">
        <v>0</v>
      </c>
      <c r="Q74" s="407">
        <v>0</v>
      </c>
      <c r="R74" s="407">
        <v>0</v>
      </c>
      <c r="S74" s="238">
        <v>0</v>
      </c>
      <c r="T74" s="406">
        <v>0</v>
      </c>
      <c r="U74" s="406">
        <v>0</v>
      </c>
      <c r="V74" s="237">
        <v>0</v>
      </c>
      <c r="W74" s="406">
        <v>0</v>
      </c>
      <c r="X74" s="406">
        <v>0</v>
      </c>
      <c r="Y74" s="237">
        <v>0</v>
      </c>
      <c r="Z74" s="237">
        <v>34</v>
      </c>
      <c r="AA74" s="237">
        <v>2</v>
      </c>
      <c r="AB74" s="237">
        <v>36</v>
      </c>
    </row>
    <row r="75" spans="1:28" ht="15.75">
      <c r="A75" s="405" t="s">
        <v>713</v>
      </c>
      <c r="B75" s="406">
        <v>0</v>
      </c>
      <c r="C75" s="406">
        <v>0</v>
      </c>
      <c r="D75" s="237">
        <v>0</v>
      </c>
      <c r="E75" s="237">
        <v>0</v>
      </c>
      <c r="F75" s="237">
        <v>0</v>
      </c>
      <c r="G75" s="237">
        <v>0</v>
      </c>
      <c r="H75" s="406">
        <v>17</v>
      </c>
      <c r="I75" s="406">
        <v>3</v>
      </c>
      <c r="J75" s="237">
        <v>20</v>
      </c>
      <c r="K75" s="406">
        <v>8</v>
      </c>
      <c r="L75" s="406">
        <v>4</v>
      </c>
      <c r="M75" s="237">
        <v>12</v>
      </c>
      <c r="N75" s="407">
        <v>0</v>
      </c>
      <c r="O75" s="407">
        <v>0</v>
      </c>
      <c r="P75" s="238">
        <v>0</v>
      </c>
      <c r="Q75" s="407">
        <v>1</v>
      </c>
      <c r="R75" s="407">
        <v>0</v>
      </c>
      <c r="S75" s="238">
        <v>1</v>
      </c>
      <c r="T75" s="406">
        <v>0</v>
      </c>
      <c r="U75" s="406">
        <v>0</v>
      </c>
      <c r="V75" s="237">
        <v>0</v>
      </c>
      <c r="W75" s="406">
        <v>0</v>
      </c>
      <c r="X75" s="406">
        <v>2</v>
      </c>
      <c r="Y75" s="237">
        <v>2</v>
      </c>
      <c r="Z75" s="237">
        <v>26</v>
      </c>
      <c r="AA75" s="237">
        <v>9</v>
      </c>
      <c r="AB75" s="237">
        <v>35</v>
      </c>
    </row>
    <row r="76" spans="1:28" ht="15.75">
      <c r="A76" s="405" t="s">
        <v>714</v>
      </c>
      <c r="B76" s="406">
        <v>1</v>
      </c>
      <c r="C76" s="406">
        <v>4</v>
      </c>
      <c r="D76" s="237">
        <v>5</v>
      </c>
      <c r="E76" s="237">
        <v>1</v>
      </c>
      <c r="F76" s="237">
        <v>1</v>
      </c>
      <c r="G76" s="237">
        <v>2</v>
      </c>
      <c r="H76" s="406">
        <v>7</v>
      </c>
      <c r="I76" s="406">
        <v>3</v>
      </c>
      <c r="J76" s="237">
        <v>10</v>
      </c>
      <c r="K76" s="406">
        <v>7</v>
      </c>
      <c r="L76" s="406">
        <v>6</v>
      </c>
      <c r="M76" s="237">
        <v>13</v>
      </c>
      <c r="N76" s="407">
        <v>1</v>
      </c>
      <c r="O76" s="407">
        <v>1</v>
      </c>
      <c r="P76" s="238">
        <v>2</v>
      </c>
      <c r="Q76" s="407">
        <v>0</v>
      </c>
      <c r="R76" s="407">
        <v>1</v>
      </c>
      <c r="S76" s="238">
        <v>1</v>
      </c>
      <c r="T76" s="406">
        <v>0</v>
      </c>
      <c r="U76" s="406">
        <v>1</v>
      </c>
      <c r="V76" s="237">
        <v>1</v>
      </c>
      <c r="W76" s="406">
        <v>0</v>
      </c>
      <c r="X76" s="406">
        <v>0</v>
      </c>
      <c r="Y76" s="237">
        <v>0</v>
      </c>
      <c r="Z76" s="237">
        <v>17</v>
      </c>
      <c r="AA76" s="237">
        <v>17</v>
      </c>
      <c r="AB76" s="237">
        <v>34</v>
      </c>
    </row>
    <row r="77" spans="1:28" ht="15.75">
      <c r="A77" s="405" t="s">
        <v>715</v>
      </c>
      <c r="B77" s="406">
        <v>0</v>
      </c>
      <c r="C77" s="406">
        <v>0</v>
      </c>
      <c r="D77" s="237">
        <v>0</v>
      </c>
      <c r="E77" s="237">
        <v>0</v>
      </c>
      <c r="F77" s="237">
        <v>0</v>
      </c>
      <c r="G77" s="237">
        <v>0</v>
      </c>
      <c r="H77" s="406">
        <v>0</v>
      </c>
      <c r="I77" s="406">
        <v>1</v>
      </c>
      <c r="J77" s="237">
        <v>1</v>
      </c>
      <c r="K77" s="406">
        <v>23</v>
      </c>
      <c r="L77" s="406">
        <v>4</v>
      </c>
      <c r="M77" s="237">
        <v>27</v>
      </c>
      <c r="N77" s="407">
        <v>1</v>
      </c>
      <c r="O77" s="407">
        <v>0</v>
      </c>
      <c r="P77" s="238">
        <v>1</v>
      </c>
      <c r="Q77" s="407">
        <v>0</v>
      </c>
      <c r="R77" s="407">
        <v>0</v>
      </c>
      <c r="S77" s="238">
        <v>0</v>
      </c>
      <c r="T77" s="406">
        <v>0</v>
      </c>
      <c r="U77" s="406">
        <v>0</v>
      </c>
      <c r="V77" s="237">
        <v>0</v>
      </c>
      <c r="W77" s="406">
        <v>0</v>
      </c>
      <c r="X77" s="406">
        <v>0</v>
      </c>
      <c r="Y77" s="237">
        <v>0</v>
      </c>
      <c r="Z77" s="237">
        <v>24</v>
      </c>
      <c r="AA77" s="237">
        <v>5</v>
      </c>
      <c r="AB77" s="237">
        <v>29</v>
      </c>
    </row>
    <row r="78" spans="1:28" ht="15.75">
      <c r="A78" s="405" t="s">
        <v>716</v>
      </c>
      <c r="B78" s="406">
        <v>0</v>
      </c>
      <c r="C78" s="406">
        <v>1</v>
      </c>
      <c r="D78" s="237">
        <v>1</v>
      </c>
      <c r="E78" s="237">
        <v>0</v>
      </c>
      <c r="F78" s="237">
        <v>0</v>
      </c>
      <c r="G78" s="237">
        <v>0</v>
      </c>
      <c r="H78" s="406">
        <v>6</v>
      </c>
      <c r="I78" s="406">
        <v>11</v>
      </c>
      <c r="J78" s="237">
        <v>17</v>
      </c>
      <c r="K78" s="406">
        <v>5</v>
      </c>
      <c r="L78" s="406">
        <v>4</v>
      </c>
      <c r="M78" s="237">
        <v>9</v>
      </c>
      <c r="N78" s="407">
        <v>0</v>
      </c>
      <c r="O78" s="407">
        <v>0</v>
      </c>
      <c r="P78" s="238">
        <v>0</v>
      </c>
      <c r="Q78" s="407">
        <v>0</v>
      </c>
      <c r="R78" s="407">
        <v>0</v>
      </c>
      <c r="S78" s="238">
        <v>0</v>
      </c>
      <c r="T78" s="406">
        <v>2</v>
      </c>
      <c r="U78" s="406">
        <v>0</v>
      </c>
      <c r="V78" s="237">
        <v>2</v>
      </c>
      <c r="W78" s="406">
        <v>0</v>
      </c>
      <c r="X78" s="406">
        <v>0</v>
      </c>
      <c r="Y78" s="237">
        <v>0</v>
      </c>
      <c r="Z78" s="237">
        <v>13</v>
      </c>
      <c r="AA78" s="237">
        <v>16</v>
      </c>
      <c r="AB78" s="237">
        <v>29</v>
      </c>
    </row>
    <row r="79" spans="1:28" ht="15.75">
      <c r="A79" s="405" t="s">
        <v>717</v>
      </c>
      <c r="B79" s="406">
        <v>3</v>
      </c>
      <c r="C79" s="406">
        <v>2</v>
      </c>
      <c r="D79" s="237">
        <v>5</v>
      </c>
      <c r="E79" s="237">
        <v>0</v>
      </c>
      <c r="F79" s="237">
        <v>0</v>
      </c>
      <c r="G79" s="237">
        <v>0</v>
      </c>
      <c r="H79" s="406">
        <v>1</v>
      </c>
      <c r="I79" s="406">
        <v>1</v>
      </c>
      <c r="J79" s="237">
        <v>2</v>
      </c>
      <c r="K79" s="406">
        <v>6</v>
      </c>
      <c r="L79" s="406">
        <v>15</v>
      </c>
      <c r="M79" s="237">
        <v>21</v>
      </c>
      <c r="N79" s="407">
        <v>1</v>
      </c>
      <c r="O79" s="407">
        <v>0</v>
      </c>
      <c r="P79" s="238">
        <v>1</v>
      </c>
      <c r="Q79" s="407">
        <v>0</v>
      </c>
      <c r="R79" s="407">
        <v>0</v>
      </c>
      <c r="S79" s="238">
        <v>0</v>
      </c>
      <c r="T79" s="406">
        <v>0</v>
      </c>
      <c r="U79" s="406">
        <v>0</v>
      </c>
      <c r="V79" s="237">
        <v>0</v>
      </c>
      <c r="W79" s="406">
        <v>0</v>
      </c>
      <c r="X79" s="406">
        <v>0</v>
      </c>
      <c r="Y79" s="237">
        <v>0</v>
      </c>
      <c r="Z79" s="237">
        <v>11</v>
      </c>
      <c r="AA79" s="237">
        <v>18</v>
      </c>
      <c r="AB79" s="237">
        <v>29</v>
      </c>
    </row>
    <row r="80" spans="1:28" ht="15.75">
      <c r="A80" s="405" t="s">
        <v>718</v>
      </c>
      <c r="B80" s="406">
        <v>5</v>
      </c>
      <c r="C80" s="406">
        <v>1</v>
      </c>
      <c r="D80" s="237">
        <v>6</v>
      </c>
      <c r="E80" s="237">
        <v>0</v>
      </c>
      <c r="F80" s="237">
        <v>0</v>
      </c>
      <c r="G80" s="237">
        <v>0</v>
      </c>
      <c r="H80" s="406">
        <v>6</v>
      </c>
      <c r="I80" s="406">
        <v>2</v>
      </c>
      <c r="J80" s="237">
        <v>8</v>
      </c>
      <c r="K80" s="406">
        <v>12</v>
      </c>
      <c r="L80" s="406">
        <v>1</v>
      </c>
      <c r="M80" s="237">
        <v>13</v>
      </c>
      <c r="N80" s="407">
        <v>1</v>
      </c>
      <c r="O80" s="407">
        <v>0</v>
      </c>
      <c r="P80" s="238">
        <v>1</v>
      </c>
      <c r="Q80" s="407">
        <v>0</v>
      </c>
      <c r="R80" s="407">
        <v>0</v>
      </c>
      <c r="S80" s="238">
        <v>0</v>
      </c>
      <c r="T80" s="406">
        <v>0</v>
      </c>
      <c r="U80" s="406">
        <v>0</v>
      </c>
      <c r="V80" s="237">
        <v>0</v>
      </c>
      <c r="W80" s="406">
        <v>0</v>
      </c>
      <c r="X80" s="406">
        <v>0</v>
      </c>
      <c r="Y80" s="237">
        <v>0</v>
      </c>
      <c r="Z80" s="237">
        <v>24</v>
      </c>
      <c r="AA80" s="237">
        <v>4</v>
      </c>
      <c r="AB80" s="237">
        <v>28</v>
      </c>
    </row>
    <row r="81" spans="1:28" ht="15.75">
      <c r="A81" s="405" t="s">
        <v>719</v>
      </c>
      <c r="B81" s="406">
        <v>0</v>
      </c>
      <c r="C81" s="406">
        <v>0</v>
      </c>
      <c r="D81" s="237">
        <v>0</v>
      </c>
      <c r="E81" s="237">
        <v>0</v>
      </c>
      <c r="F81" s="237">
        <v>0</v>
      </c>
      <c r="G81" s="237">
        <v>0</v>
      </c>
      <c r="H81" s="406">
        <v>10</v>
      </c>
      <c r="I81" s="406">
        <v>1</v>
      </c>
      <c r="J81" s="237">
        <v>11</v>
      </c>
      <c r="K81" s="406">
        <v>6</v>
      </c>
      <c r="L81" s="406">
        <v>7</v>
      </c>
      <c r="M81" s="237">
        <v>13</v>
      </c>
      <c r="N81" s="407">
        <v>4</v>
      </c>
      <c r="O81" s="407">
        <v>0</v>
      </c>
      <c r="P81" s="238">
        <v>4</v>
      </c>
      <c r="Q81" s="407">
        <v>0</v>
      </c>
      <c r="R81" s="407">
        <v>0</v>
      </c>
      <c r="S81" s="238">
        <v>0</v>
      </c>
      <c r="T81" s="406">
        <v>0</v>
      </c>
      <c r="U81" s="406">
        <v>0</v>
      </c>
      <c r="V81" s="237">
        <v>0</v>
      </c>
      <c r="W81" s="406">
        <v>0</v>
      </c>
      <c r="X81" s="406">
        <v>0</v>
      </c>
      <c r="Y81" s="237">
        <v>0</v>
      </c>
      <c r="Z81" s="237">
        <v>20</v>
      </c>
      <c r="AA81" s="237">
        <v>8</v>
      </c>
      <c r="AB81" s="237">
        <v>28</v>
      </c>
    </row>
    <row r="82" spans="1:28" ht="15.75">
      <c r="A82" s="405" t="s">
        <v>720</v>
      </c>
      <c r="B82" s="406">
        <v>0</v>
      </c>
      <c r="C82" s="406">
        <v>0</v>
      </c>
      <c r="D82" s="237">
        <v>0</v>
      </c>
      <c r="E82" s="237">
        <v>0</v>
      </c>
      <c r="F82" s="237">
        <v>0</v>
      </c>
      <c r="G82" s="237">
        <v>0</v>
      </c>
      <c r="H82" s="406">
        <v>1</v>
      </c>
      <c r="I82" s="406">
        <v>1</v>
      </c>
      <c r="J82" s="237">
        <v>2</v>
      </c>
      <c r="K82" s="406">
        <v>12</v>
      </c>
      <c r="L82" s="406">
        <v>10</v>
      </c>
      <c r="M82" s="237">
        <v>22</v>
      </c>
      <c r="N82" s="407">
        <v>0</v>
      </c>
      <c r="O82" s="407">
        <v>0</v>
      </c>
      <c r="P82" s="238">
        <v>0</v>
      </c>
      <c r="Q82" s="407">
        <v>2</v>
      </c>
      <c r="R82" s="407">
        <v>0</v>
      </c>
      <c r="S82" s="238">
        <v>2</v>
      </c>
      <c r="T82" s="406">
        <v>0</v>
      </c>
      <c r="U82" s="406">
        <v>0</v>
      </c>
      <c r="V82" s="237">
        <v>0</v>
      </c>
      <c r="W82" s="406">
        <v>1</v>
      </c>
      <c r="X82" s="406">
        <v>0</v>
      </c>
      <c r="Y82" s="237">
        <v>1</v>
      </c>
      <c r="Z82" s="237">
        <v>16</v>
      </c>
      <c r="AA82" s="237">
        <v>11</v>
      </c>
      <c r="AB82" s="237">
        <v>27</v>
      </c>
    </row>
    <row r="83" spans="1:28" ht="15.75">
      <c r="A83" s="405" t="s">
        <v>721</v>
      </c>
      <c r="B83" s="406">
        <v>0</v>
      </c>
      <c r="C83" s="406">
        <v>0</v>
      </c>
      <c r="D83" s="237">
        <v>0</v>
      </c>
      <c r="E83" s="237">
        <v>0</v>
      </c>
      <c r="F83" s="237">
        <v>0</v>
      </c>
      <c r="G83" s="237">
        <v>0</v>
      </c>
      <c r="H83" s="406">
        <v>7</v>
      </c>
      <c r="I83" s="406">
        <v>13</v>
      </c>
      <c r="J83" s="237">
        <v>20</v>
      </c>
      <c r="K83" s="406">
        <v>5</v>
      </c>
      <c r="L83" s="406">
        <v>2</v>
      </c>
      <c r="M83" s="237">
        <v>7</v>
      </c>
      <c r="N83" s="407">
        <v>0</v>
      </c>
      <c r="O83" s="407">
        <v>0</v>
      </c>
      <c r="P83" s="238">
        <v>0</v>
      </c>
      <c r="Q83" s="407">
        <v>0</v>
      </c>
      <c r="R83" s="407">
        <v>0</v>
      </c>
      <c r="S83" s="238">
        <v>0</v>
      </c>
      <c r="T83" s="406">
        <v>0</v>
      </c>
      <c r="U83" s="406">
        <v>0</v>
      </c>
      <c r="V83" s="237">
        <v>0</v>
      </c>
      <c r="W83" s="406">
        <v>0</v>
      </c>
      <c r="X83" s="406">
        <v>0</v>
      </c>
      <c r="Y83" s="237">
        <v>0</v>
      </c>
      <c r="Z83" s="237">
        <v>12</v>
      </c>
      <c r="AA83" s="237">
        <v>15</v>
      </c>
      <c r="AB83" s="237">
        <v>27</v>
      </c>
    </row>
    <row r="84" spans="1:28" ht="15.75">
      <c r="A84" s="405" t="s">
        <v>722</v>
      </c>
      <c r="B84" s="406">
        <v>1</v>
      </c>
      <c r="C84" s="406">
        <v>0</v>
      </c>
      <c r="D84" s="237">
        <v>1</v>
      </c>
      <c r="E84" s="237">
        <v>0</v>
      </c>
      <c r="F84" s="237">
        <v>0</v>
      </c>
      <c r="G84" s="237">
        <v>0</v>
      </c>
      <c r="H84" s="406">
        <v>4</v>
      </c>
      <c r="I84" s="406">
        <v>0</v>
      </c>
      <c r="J84" s="237">
        <v>4</v>
      </c>
      <c r="K84" s="406">
        <v>13</v>
      </c>
      <c r="L84" s="406">
        <v>8</v>
      </c>
      <c r="M84" s="237">
        <v>21</v>
      </c>
      <c r="N84" s="407">
        <v>0</v>
      </c>
      <c r="O84" s="407">
        <v>0</v>
      </c>
      <c r="P84" s="238">
        <v>0</v>
      </c>
      <c r="Q84" s="407">
        <v>0</v>
      </c>
      <c r="R84" s="407">
        <v>0</v>
      </c>
      <c r="S84" s="238">
        <v>0</v>
      </c>
      <c r="T84" s="406">
        <v>0</v>
      </c>
      <c r="U84" s="406">
        <v>0</v>
      </c>
      <c r="V84" s="237">
        <v>0</v>
      </c>
      <c r="W84" s="406">
        <v>0</v>
      </c>
      <c r="X84" s="406">
        <v>0</v>
      </c>
      <c r="Y84" s="237">
        <v>0</v>
      </c>
      <c r="Z84" s="237">
        <v>18</v>
      </c>
      <c r="AA84" s="237">
        <v>8</v>
      </c>
      <c r="AB84" s="237">
        <v>26</v>
      </c>
    </row>
    <row r="85" spans="1:28" ht="15.75">
      <c r="A85" s="405" t="s">
        <v>723</v>
      </c>
      <c r="B85" s="406">
        <v>0</v>
      </c>
      <c r="C85" s="406">
        <v>0</v>
      </c>
      <c r="D85" s="237">
        <v>0</v>
      </c>
      <c r="E85" s="237">
        <v>0</v>
      </c>
      <c r="F85" s="237">
        <v>0</v>
      </c>
      <c r="G85" s="237">
        <v>0</v>
      </c>
      <c r="H85" s="406">
        <v>17</v>
      </c>
      <c r="I85" s="406">
        <v>4</v>
      </c>
      <c r="J85" s="237">
        <v>21</v>
      </c>
      <c r="K85" s="406">
        <v>2</v>
      </c>
      <c r="L85" s="406">
        <v>1</v>
      </c>
      <c r="M85" s="237">
        <v>3</v>
      </c>
      <c r="N85" s="407">
        <v>0</v>
      </c>
      <c r="O85" s="407">
        <v>1</v>
      </c>
      <c r="P85" s="238">
        <v>1</v>
      </c>
      <c r="Q85" s="407">
        <v>0</v>
      </c>
      <c r="R85" s="407">
        <v>0</v>
      </c>
      <c r="S85" s="238">
        <v>0</v>
      </c>
      <c r="T85" s="406">
        <v>0</v>
      </c>
      <c r="U85" s="406">
        <v>0</v>
      </c>
      <c r="V85" s="237">
        <v>0</v>
      </c>
      <c r="W85" s="406">
        <v>0</v>
      </c>
      <c r="X85" s="406">
        <v>0</v>
      </c>
      <c r="Y85" s="237">
        <v>0</v>
      </c>
      <c r="Z85" s="237">
        <v>19</v>
      </c>
      <c r="AA85" s="237">
        <v>6</v>
      </c>
      <c r="AB85" s="237">
        <v>25</v>
      </c>
    </row>
    <row r="86" spans="1:28" ht="42.75">
      <c r="A86" s="405" t="s">
        <v>724</v>
      </c>
      <c r="B86" s="406">
        <v>0</v>
      </c>
      <c r="C86" s="406">
        <v>0</v>
      </c>
      <c r="D86" s="237">
        <v>0</v>
      </c>
      <c r="E86" s="237">
        <v>1</v>
      </c>
      <c r="F86" s="237">
        <v>0</v>
      </c>
      <c r="G86" s="237">
        <v>1</v>
      </c>
      <c r="H86" s="406">
        <v>8</v>
      </c>
      <c r="I86" s="406">
        <v>2</v>
      </c>
      <c r="J86" s="237">
        <v>10</v>
      </c>
      <c r="K86" s="406">
        <v>10</v>
      </c>
      <c r="L86" s="406">
        <v>2</v>
      </c>
      <c r="M86" s="237">
        <v>12</v>
      </c>
      <c r="N86" s="407">
        <v>0</v>
      </c>
      <c r="O86" s="407">
        <v>0</v>
      </c>
      <c r="P86" s="238">
        <v>0</v>
      </c>
      <c r="Q86" s="407">
        <v>0</v>
      </c>
      <c r="R86" s="407">
        <v>0</v>
      </c>
      <c r="S86" s="238">
        <v>0</v>
      </c>
      <c r="T86" s="406">
        <v>1</v>
      </c>
      <c r="U86" s="406">
        <v>0</v>
      </c>
      <c r="V86" s="237">
        <v>1</v>
      </c>
      <c r="W86" s="406">
        <v>0</v>
      </c>
      <c r="X86" s="406">
        <v>0</v>
      </c>
      <c r="Y86" s="237">
        <v>0</v>
      </c>
      <c r="Z86" s="237">
        <v>20</v>
      </c>
      <c r="AA86" s="237">
        <v>4</v>
      </c>
      <c r="AB86" s="237">
        <v>24</v>
      </c>
    </row>
    <row r="87" spans="1:28" ht="15.75">
      <c r="A87" s="405" t="s">
        <v>725</v>
      </c>
      <c r="B87" s="406">
        <v>0</v>
      </c>
      <c r="C87" s="406">
        <v>0</v>
      </c>
      <c r="D87" s="237">
        <v>0</v>
      </c>
      <c r="E87" s="237">
        <v>0</v>
      </c>
      <c r="F87" s="237">
        <v>0</v>
      </c>
      <c r="G87" s="237">
        <v>0</v>
      </c>
      <c r="H87" s="406">
        <v>1</v>
      </c>
      <c r="I87" s="406">
        <v>1</v>
      </c>
      <c r="J87" s="237">
        <v>2</v>
      </c>
      <c r="K87" s="406">
        <v>12</v>
      </c>
      <c r="L87" s="406">
        <v>9</v>
      </c>
      <c r="M87" s="237">
        <v>21</v>
      </c>
      <c r="N87" s="407">
        <v>0</v>
      </c>
      <c r="O87" s="407">
        <v>0</v>
      </c>
      <c r="P87" s="238">
        <v>0</v>
      </c>
      <c r="Q87" s="407">
        <v>0</v>
      </c>
      <c r="R87" s="407">
        <v>0</v>
      </c>
      <c r="S87" s="238">
        <v>0</v>
      </c>
      <c r="T87" s="406">
        <v>0</v>
      </c>
      <c r="U87" s="406">
        <v>0</v>
      </c>
      <c r="V87" s="237">
        <v>0</v>
      </c>
      <c r="W87" s="406">
        <v>0</v>
      </c>
      <c r="X87" s="406">
        <v>0</v>
      </c>
      <c r="Y87" s="237">
        <v>0</v>
      </c>
      <c r="Z87" s="237">
        <v>13</v>
      </c>
      <c r="AA87" s="237">
        <v>10</v>
      </c>
      <c r="AB87" s="237">
        <v>23</v>
      </c>
    </row>
    <row r="88" spans="1:28" ht="15.75">
      <c r="A88" s="405" t="s">
        <v>726</v>
      </c>
      <c r="B88" s="406">
        <v>0</v>
      </c>
      <c r="C88" s="406">
        <v>0</v>
      </c>
      <c r="D88" s="237">
        <v>0</v>
      </c>
      <c r="E88" s="237">
        <v>0</v>
      </c>
      <c r="F88" s="237">
        <v>0</v>
      </c>
      <c r="G88" s="237">
        <v>0</v>
      </c>
      <c r="H88" s="406">
        <v>1</v>
      </c>
      <c r="I88" s="406">
        <v>2</v>
      </c>
      <c r="J88" s="237">
        <v>3</v>
      </c>
      <c r="K88" s="406">
        <v>7</v>
      </c>
      <c r="L88" s="406">
        <v>10</v>
      </c>
      <c r="M88" s="237">
        <v>17</v>
      </c>
      <c r="N88" s="407">
        <v>0</v>
      </c>
      <c r="O88" s="407">
        <v>0</v>
      </c>
      <c r="P88" s="238">
        <v>0</v>
      </c>
      <c r="Q88" s="407">
        <v>0</v>
      </c>
      <c r="R88" s="407">
        <v>1</v>
      </c>
      <c r="S88" s="238">
        <v>1</v>
      </c>
      <c r="T88" s="406">
        <v>0</v>
      </c>
      <c r="U88" s="406">
        <v>0</v>
      </c>
      <c r="V88" s="237">
        <v>0</v>
      </c>
      <c r="W88" s="406">
        <v>0</v>
      </c>
      <c r="X88" s="406">
        <v>0</v>
      </c>
      <c r="Y88" s="237">
        <v>0</v>
      </c>
      <c r="Z88" s="237">
        <v>8</v>
      </c>
      <c r="AA88" s="237">
        <v>13</v>
      </c>
      <c r="AB88" s="237">
        <v>21</v>
      </c>
    </row>
    <row r="89" spans="1:28" ht="15.75">
      <c r="A89" s="405" t="s">
        <v>727</v>
      </c>
      <c r="B89" s="406">
        <v>0</v>
      </c>
      <c r="C89" s="406">
        <v>0</v>
      </c>
      <c r="D89" s="237">
        <v>0</v>
      </c>
      <c r="E89" s="237">
        <v>0</v>
      </c>
      <c r="F89" s="237">
        <v>0</v>
      </c>
      <c r="G89" s="237">
        <v>0</v>
      </c>
      <c r="H89" s="406">
        <v>0</v>
      </c>
      <c r="I89" s="406">
        <v>1</v>
      </c>
      <c r="J89" s="237">
        <v>1</v>
      </c>
      <c r="K89" s="406">
        <v>11</v>
      </c>
      <c r="L89" s="406">
        <v>7</v>
      </c>
      <c r="M89" s="237">
        <v>18</v>
      </c>
      <c r="N89" s="407">
        <v>0</v>
      </c>
      <c r="O89" s="407">
        <v>0</v>
      </c>
      <c r="P89" s="238">
        <v>0</v>
      </c>
      <c r="Q89" s="407">
        <v>0</v>
      </c>
      <c r="R89" s="407">
        <v>0</v>
      </c>
      <c r="S89" s="238">
        <v>0</v>
      </c>
      <c r="T89" s="406">
        <v>0</v>
      </c>
      <c r="U89" s="406">
        <v>0</v>
      </c>
      <c r="V89" s="237">
        <v>0</v>
      </c>
      <c r="W89" s="406">
        <v>0</v>
      </c>
      <c r="X89" s="406">
        <v>1</v>
      </c>
      <c r="Y89" s="237">
        <v>1</v>
      </c>
      <c r="Z89" s="237">
        <v>11</v>
      </c>
      <c r="AA89" s="237">
        <v>9</v>
      </c>
      <c r="AB89" s="237">
        <v>20</v>
      </c>
    </row>
    <row r="90" spans="1:28" ht="15.75">
      <c r="A90" s="405" t="s">
        <v>728</v>
      </c>
      <c r="B90" s="406">
        <v>0</v>
      </c>
      <c r="C90" s="406">
        <v>0</v>
      </c>
      <c r="D90" s="237">
        <v>0</v>
      </c>
      <c r="E90" s="237">
        <v>0</v>
      </c>
      <c r="F90" s="237">
        <v>0</v>
      </c>
      <c r="G90" s="237">
        <v>0</v>
      </c>
      <c r="H90" s="406">
        <v>9</v>
      </c>
      <c r="I90" s="406">
        <v>3</v>
      </c>
      <c r="J90" s="237">
        <v>12</v>
      </c>
      <c r="K90" s="406">
        <v>6</v>
      </c>
      <c r="L90" s="406">
        <v>0</v>
      </c>
      <c r="M90" s="237">
        <v>6</v>
      </c>
      <c r="N90" s="407">
        <v>0</v>
      </c>
      <c r="O90" s="407">
        <v>0</v>
      </c>
      <c r="P90" s="238">
        <v>0</v>
      </c>
      <c r="Q90" s="407">
        <v>0</v>
      </c>
      <c r="R90" s="407">
        <v>0</v>
      </c>
      <c r="S90" s="238">
        <v>0</v>
      </c>
      <c r="T90" s="406">
        <v>0</v>
      </c>
      <c r="U90" s="406">
        <v>0</v>
      </c>
      <c r="V90" s="237">
        <v>0</v>
      </c>
      <c r="W90" s="406">
        <v>0</v>
      </c>
      <c r="X90" s="406">
        <v>0</v>
      </c>
      <c r="Y90" s="237">
        <v>0</v>
      </c>
      <c r="Z90" s="237">
        <v>15</v>
      </c>
      <c r="AA90" s="237">
        <v>3</v>
      </c>
      <c r="AB90" s="237">
        <v>18</v>
      </c>
    </row>
    <row r="91" spans="1:28" ht="28.5">
      <c r="A91" s="405" t="s">
        <v>729</v>
      </c>
      <c r="B91" s="406">
        <v>1</v>
      </c>
      <c r="C91" s="406">
        <v>0</v>
      </c>
      <c r="D91" s="237">
        <v>1</v>
      </c>
      <c r="E91" s="237">
        <v>0</v>
      </c>
      <c r="F91" s="237">
        <v>0</v>
      </c>
      <c r="G91" s="237">
        <v>0</v>
      </c>
      <c r="H91" s="406">
        <v>0</v>
      </c>
      <c r="I91" s="406">
        <v>0</v>
      </c>
      <c r="J91" s="237">
        <v>0</v>
      </c>
      <c r="K91" s="406">
        <v>7</v>
      </c>
      <c r="L91" s="406">
        <v>7</v>
      </c>
      <c r="M91" s="237">
        <v>14</v>
      </c>
      <c r="N91" s="407">
        <v>1</v>
      </c>
      <c r="O91" s="407">
        <v>0</v>
      </c>
      <c r="P91" s="238">
        <v>1</v>
      </c>
      <c r="Q91" s="407">
        <v>0</v>
      </c>
      <c r="R91" s="407">
        <v>0</v>
      </c>
      <c r="S91" s="238">
        <v>0</v>
      </c>
      <c r="T91" s="406">
        <v>0</v>
      </c>
      <c r="U91" s="406">
        <v>0</v>
      </c>
      <c r="V91" s="237">
        <v>0</v>
      </c>
      <c r="W91" s="406">
        <v>1</v>
      </c>
      <c r="X91" s="406">
        <v>0</v>
      </c>
      <c r="Y91" s="237">
        <v>1</v>
      </c>
      <c r="Z91" s="237">
        <v>10</v>
      </c>
      <c r="AA91" s="237">
        <v>7</v>
      </c>
      <c r="AB91" s="237">
        <v>17</v>
      </c>
    </row>
    <row r="92" spans="1:28" ht="15.75">
      <c r="A92" s="405" t="s">
        <v>730</v>
      </c>
      <c r="B92" s="406">
        <v>0</v>
      </c>
      <c r="C92" s="406">
        <v>1</v>
      </c>
      <c r="D92" s="237">
        <v>1</v>
      </c>
      <c r="E92" s="237">
        <v>0</v>
      </c>
      <c r="F92" s="237">
        <v>0</v>
      </c>
      <c r="G92" s="237">
        <v>0</v>
      </c>
      <c r="H92" s="406">
        <v>7</v>
      </c>
      <c r="I92" s="406">
        <v>7</v>
      </c>
      <c r="J92" s="237">
        <v>14</v>
      </c>
      <c r="K92" s="406">
        <v>2</v>
      </c>
      <c r="L92" s="406">
        <v>0</v>
      </c>
      <c r="M92" s="237">
        <v>2</v>
      </c>
      <c r="N92" s="407">
        <v>0</v>
      </c>
      <c r="O92" s="407">
        <v>0</v>
      </c>
      <c r="P92" s="238">
        <v>0</v>
      </c>
      <c r="Q92" s="407">
        <v>0</v>
      </c>
      <c r="R92" s="407">
        <v>0</v>
      </c>
      <c r="S92" s="238">
        <v>0</v>
      </c>
      <c r="T92" s="406">
        <v>0</v>
      </c>
      <c r="U92" s="406">
        <v>0</v>
      </c>
      <c r="V92" s="237">
        <v>0</v>
      </c>
      <c r="W92" s="406">
        <v>0</v>
      </c>
      <c r="X92" s="406">
        <v>0</v>
      </c>
      <c r="Y92" s="237">
        <v>0</v>
      </c>
      <c r="Z92" s="237">
        <v>9</v>
      </c>
      <c r="AA92" s="237">
        <v>8</v>
      </c>
      <c r="AB92" s="237">
        <v>17</v>
      </c>
    </row>
    <row r="93" spans="1:28" ht="15.75">
      <c r="A93" s="405" t="s">
        <v>731</v>
      </c>
      <c r="B93" s="406">
        <v>0</v>
      </c>
      <c r="C93" s="406">
        <v>0</v>
      </c>
      <c r="D93" s="237">
        <v>0</v>
      </c>
      <c r="E93" s="237">
        <v>0</v>
      </c>
      <c r="F93" s="237">
        <v>0</v>
      </c>
      <c r="G93" s="237">
        <v>0</v>
      </c>
      <c r="H93" s="406">
        <v>2</v>
      </c>
      <c r="I93" s="406">
        <v>0</v>
      </c>
      <c r="J93" s="237">
        <v>2</v>
      </c>
      <c r="K93" s="406">
        <v>7</v>
      </c>
      <c r="L93" s="406">
        <v>8</v>
      </c>
      <c r="M93" s="237">
        <v>15</v>
      </c>
      <c r="N93" s="407">
        <v>0</v>
      </c>
      <c r="O93" s="407">
        <v>0</v>
      </c>
      <c r="P93" s="238">
        <v>0</v>
      </c>
      <c r="Q93" s="407">
        <v>0</v>
      </c>
      <c r="R93" s="407">
        <v>0</v>
      </c>
      <c r="S93" s="238">
        <v>0</v>
      </c>
      <c r="T93" s="406">
        <v>0</v>
      </c>
      <c r="U93" s="406">
        <v>0</v>
      </c>
      <c r="V93" s="237">
        <v>0</v>
      </c>
      <c r="W93" s="406">
        <v>0</v>
      </c>
      <c r="X93" s="406">
        <v>0</v>
      </c>
      <c r="Y93" s="237">
        <v>0</v>
      </c>
      <c r="Z93" s="237">
        <v>9</v>
      </c>
      <c r="AA93" s="237">
        <v>8</v>
      </c>
      <c r="AB93" s="237">
        <v>17</v>
      </c>
    </row>
    <row r="94" spans="1:28" ht="15.75">
      <c r="A94" s="405" t="s">
        <v>732</v>
      </c>
      <c r="B94" s="406">
        <v>0</v>
      </c>
      <c r="C94" s="406">
        <v>1</v>
      </c>
      <c r="D94" s="237">
        <v>1</v>
      </c>
      <c r="E94" s="237">
        <v>0</v>
      </c>
      <c r="F94" s="237">
        <v>0</v>
      </c>
      <c r="G94" s="237">
        <v>0</v>
      </c>
      <c r="H94" s="406">
        <v>0</v>
      </c>
      <c r="I94" s="406">
        <v>0</v>
      </c>
      <c r="J94" s="237">
        <v>0</v>
      </c>
      <c r="K94" s="406">
        <v>10</v>
      </c>
      <c r="L94" s="406">
        <v>3</v>
      </c>
      <c r="M94" s="237">
        <v>13</v>
      </c>
      <c r="N94" s="407">
        <v>0</v>
      </c>
      <c r="O94" s="407">
        <v>0</v>
      </c>
      <c r="P94" s="238">
        <v>0</v>
      </c>
      <c r="Q94" s="407">
        <v>0</v>
      </c>
      <c r="R94" s="407">
        <v>0</v>
      </c>
      <c r="S94" s="238">
        <v>0</v>
      </c>
      <c r="T94" s="406">
        <v>0</v>
      </c>
      <c r="U94" s="406">
        <v>0</v>
      </c>
      <c r="V94" s="237">
        <v>0</v>
      </c>
      <c r="W94" s="406">
        <v>0</v>
      </c>
      <c r="X94" s="406">
        <v>0</v>
      </c>
      <c r="Y94" s="237">
        <v>0</v>
      </c>
      <c r="Z94" s="237">
        <v>10</v>
      </c>
      <c r="AA94" s="237">
        <v>4</v>
      </c>
      <c r="AB94" s="237">
        <v>14</v>
      </c>
    </row>
    <row r="95" spans="1:28" ht="28.5">
      <c r="A95" s="405" t="s">
        <v>733</v>
      </c>
      <c r="B95" s="406">
        <v>0</v>
      </c>
      <c r="C95" s="406">
        <v>1</v>
      </c>
      <c r="D95" s="237">
        <v>1</v>
      </c>
      <c r="E95" s="237">
        <v>0</v>
      </c>
      <c r="F95" s="237">
        <v>0</v>
      </c>
      <c r="G95" s="237">
        <v>0</v>
      </c>
      <c r="H95" s="406">
        <v>1</v>
      </c>
      <c r="I95" s="406">
        <v>1</v>
      </c>
      <c r="J95" s="237">
        <v>2</v>
      </c>
      <c r="K95" s="406">
        <v>6</v>
      </c>
      <c r="L95" s="406">
        <v>5</v>
      </c>
      <c r="M95" s="237">
        <v>11</v>
      </c>
      <c r="N95" s="407">
        <v>0</v>
      </c>
      <c r="O95" s="407">
        <v>0</v>
      </c>
      <c r="P95" s="238">
        <v>0</v>
      </c>
      <c r="Q95" s="407">
        <v>0</v>
      </c>
      <c r="R95" s="407">
        <v>0</v>
      </c>
      <c r="S95" s="238">
        <v>0</v>
      </c>
      <c r="T95" s="406">
        <v>0</v>
      </c>
      <c r="U95" s="406">
        <v>0</v>
      </c>
      <c r="V95" s="237">
        <v>0</v>
      </c>
      <c r="W95" s="406">
        <v>0</v>
      </c>
      <c r="X95" s="406">
        <v>0</v>
      </c>
      <c r="Y95" s="237">
        <v>0</v>
      </c>
      <c r="Z95" s="237">
        <v>7</v>
      </c>
      <c r="AA95" s="237">
        <v>7</v>
      </c>
      <c r="AB95" s="237">
        <v>14</v>
      </c>
    </row>
    <row r="96" spans="1:28" ht="15.75">
      <c r="A96" s="405" t="s">
        <v>734</v>
      </c>
      <c r="B96" s="406">
        <v>0</v>
      </c>
      <c r="C96" s="406">
        <v>0</v>
      </c>
      <c r="D96" s="237">
        <v>0</v>
      </c>
      <c r="E96" s="237">
        <v>0</v>
      </c>
      <c r="F96" s="237">
        <v>0</v>
      </c>
      <c r="G96" s="237">
        <v>0</v>
      </c>
      <c r="H96" s="406">
        <v>2</v>
      </c>
      <c r="I96" s="406">
        <v>0</v>
      </c>
      <c r="J96" s="237">
        <v>2</v>
      </c>
      <c r="K96" s="406">
        <v>5</v>
      </c>
      <c r="L96" s="406">
        <v>7</v>
      </c>
      <c r="M96" s="237">
        <v>12</v>
      </c>
      <c r="N96" s="407">
        <v>0</v>
      </c>
      <c r="O96" s="407">
        <v>0</v>
      </c>
      <c r="P96" s="238">
        <v>0</v>
      </c>
      <c r="Q96" s="407">
        <v>0</v>
      </c>
      <c r="R96" s="407">
        <v>0</v>
      </c>
      <c r="S96" s="238">
        <v>0</v>
      </c>
      <c r="T96" s="406">
        <v>0</v>
      </c>
      <c r="U96" s="406">
        <v>0</v>
      </c>
      <c r="V96" s="237">
        <v>0</v>
      </c>
      <c r="W96" s="406">
        <v>0</v>
      </c>
      <c r="X96" s="406">
        <v>0</v>
      </c>
      <c r="Y96" s="237">
        <v>0</v>
      </c>
      <c r="Z96" s="237">
        <v>7</v>
      </c>
      <c r="AA96" s="237">
        <v>7</v>
      </c>
      <c r="AB96" s="237">
        <v>14</v>
      </c>
    </row>
    <row r="97" spans="1:28" ht="15.75">
      <c r="A97" s="405" t="s">
        <v>735</v>
      </c>
      <c r="B97" s="406">
        <v>1</v>
      </c>
      <c r="C97" s="406">
        <v>2</v>
      </c>
      <c r="D97" s="237">
        <v>3</v>
      </c>
      <c r="E97" s="237">
        <v>0</v>
      </c>
      <c r="F97" s="237">
        <v>0</v>
      </c>
      <c r="G97" s="237">
        <v>0</v>
      </c>
      <c r="H97" s="406">
        <v>0</v>
      </c>
      <c r="I97" s="406">
        <v>1</v>
      </c>
      <c r="J97" s="237">
        <v>1</v>
      </c>
      <c r="K97" s="406">
        <v>6</v>
      </c>
      <c r="L97" s="406">
        <v>2</v>
      </c>
      <c r="M97" s="237">
        <v>8</v>
      </c>
      <c r="N97" s="407">
        <v>0</v>
      </c>
      <c r="O97" s="407">
        <v>0</v>
      </c>
      <c r="P97" s="238">
        <v>0</v>
      </c>
      <c r="Q97" s="407">
        <v>0</v>
      </c>
      <c r="R97" s="407">
        <v>0</v>
      </c>
      <c r="S97" s="238">
        <v>0</v>
      </c>
      <c r="T97" s="406">
        <v>0</v>
      </c>
      <c r="U97" s="406">
        <v>0</v>
      </c>
      <c r="V97" s="237">
        <v>0</v>
      </c>
      <c r="W97" s="406">
        <v>0</v>
      </c>
      <c r="X97" s="406">
        <v>1</v>
      </c>
      <c r="Y97" s="237">
        <v>1</v>
      </c>
      <c r="Z97" s="237">
        <v>7</v>
      </c>
      <c r="AA97" s="237">
        <v>6</v>
      </c>
      <c r="AB97" s="237">
        <v>13</v>
      </c>
    </row>
    <row r="98" spans="1:28" ht="15.75">
      <c r="A98" s="405" t="s">
        <v>736</v>
      </c>
      <c r="B98" s="406">
        <v>0</v>
      </c>
      <c r="C98" s="406">
        <v>0</v>
      </c>
      <c r="D98" s="237">
        <v>0</v>
      </c>
      <c r="E98" s="237">
        <v>0</v>
      </c>
      <c r="F98" s="237">
        <v>0</v>
      </c>
      <c r="G98" s="237">
        <v>0</v>
      </c>
      <c r="H98" s="406">
        <v>1</v>
      </c>
      <c r="I98" s="406">
        <v>1</v>
      </c>
      <c r="J98" s="237">
        <v>2</v>
      </c>
      <c r="K98" s="406">
        <v>5</v>
      </c>
      <c r="L98" s="406">
        <v>4</v>
      </c>
      <c r="M98" s="237">
        <v>9</v>
      </c>
      <c r="N98" s="407">
        <v>0</v>
      </c>
      <c r="O98" s="407">
        <v>0</v>
      </c>
      <c r="P98" s="238">
        <v>0</v>
      </c>
      <c r="Q98" s="407">
        <v>0</v>
      </c>
      <c r="R98" s="407">
        <v>1</v>
      </c>
      <c r="S98" s="238">
        <v>1</v>
      </c>
      <c r="T98" s="406">
        <v>0</v>
      </c>
      <c r="U98" s="406">
        <v>1</v>
      </c>
      <c r="V98" s="237">
        <v>1</v>
      </c>
      <c r="W98" s="406">
        <v>0</v>
      </c>
      <c r="X98" s="406">
        <v>0</v>
      </c>
      <c r="Y98" s="237">
        <v>0</v>
      </c>
      <c r="Z98" s="237">
        <v>6</v>
      </c>
      <c r="AA98" s="237">
        <v>7</v>
      </c>
      <c r="AB98" s="237">
        <v>13</v>
      </c>
    </row>
    <row r="99" spans="1:28" ht="15.75">
      <c r="A99" s="405" t="s">
        <v>737</v>
      </c>
      <c r="B99" s="406">
        <v>0</v>
      </c>
      <c r="C99" s="406">
        <v>0</v>
      </c>
      <c r="D99" s="237">
        <v>0</v>
      </c>
      <c r="E99" s="237">
        <v>0</v>
      </c>
      <c r="F99" s="237">
        <v>0</v>
      </c>
      <c r="G99" s="237">
        <v>0</v>
      </c>
      <c r="H99" s="406">
        <v>1</v>
      </c>
      <c r="I99" s="406">
        <v>2</v>
      </c>
      <c r="J99" s="237">
        <v>3</v>
      </c>
      <c r="K99" s="406">
        <v>4</v>
      </c>
      <c r="L99" s="406">
        <v>5</v>
      </c>
      <c r="M99" s="237">
        <v>9</v>
      </c>
      <c r="N99" s="407">
        <v>0</v>
      </c>
      <c r="O99" s="407">
        <v>0</v>
      </c>
      <c r="P99" s="238">
        <v>0</v>
      </c>
      <c r="Q99" s="407">
        <v>0</v>
      </c>
      <c r="R99" s="407">
        <v>0</v>
      </c>
      <c r="S99" s="238">
        <v>0</v>
      </c>
      <c r="T99" s="406">
        <v>0</v>
      </c>
      <c r="U99" s="406">
        <v>0</v>
      </c>
      <c r="V99" s="237">
        <v>0</v>
      </c>
      <c r="W99" s="406">
        <v>0</v>
      </c>
      <c r="X99" s="406">
        <v>0</v>
      </c>
      <c r="Y99" s="237">
        <v>0</v>
      </c>
      <c r="Z99" s="237">
        <v>5</v>
      </c>
      <c r="AA99" s="237">
        <v>7</v>
      </c>
      <c r="AB99" s="237">
        <v>12</v>
      </c>
    </row>
    <row r="100" spans="1:28" ht="28.5">
      <c r="A100" s="405" t="s">
        <v>738</v>
      </c>
      <c r="B100" s="406">
        <v>1</v>
      </c>
      <c r="C100" s="406">
        <v>0</v>
      </c>
      <c r="D100" s="237">
        <v>1</v>
      </c>
      <c r="E100" s="237">
        <v>0</v>
      </c>
      <c r="F100" s="237">
        <v>0</v>
      </c>
      <c r="G100" s="237">
        <v>0</v>
      </c>
      <c r="H100" s="406">
        <v>0</v>
      </c>
      <c r="I100" s="406">
        <v>2</v>
      </c>
      <c r="J100" s="237">
        <v>2</v>
      </c>
      <c r="K100" s="406">
        <v>5</v>
      </c>
      <c r="L100" s="406">
        <v>3</v>
      </c>
      <c r="M100" s="237">
        <v>8</v>
      </c>
      <c r="N100" s="407">
        <v>0</v>
      </c>
      <c r="O100" s="407">
        <v>0</v>
      </c>
      <c r="P100" s="238">
        <v>0</v>
      </c>
      <c r="Q100" s="407">
        <v>0</v>
      </c>
      <c r="R100" s="407">
        <v>0</v>
      </c>
      <c r="S100" s="238">
        <v>0</v>
      </c>
      <c r="T100" s="406">
        <v>0</v>
      </c>
      <c r="U100" s="406">
        <v>0</v>
      </c>
      <c r="V100" s="237">
        <v>0</v>
      </c>
      <c r="W100" s="406">
        <v>0</v>
      </c>
      <c r="X100" s="406">
        <v>0</v>
      </c>
      <c r="Y100" s="237">
        <v>0</v>
      </c>
      <c r="Z100" s="237">
        <v>6</v>
      </c>
      <c r="AA100" s="237">
        <v>5</v>
      </c>
      <c r="AB100" s="237">
        <v>11</v>
      </c>
    </row>
    <row r="101" spans="1:28" ht="15.75">
      <c r="A101" s="405" t="s">
        <v>739</v>
      </c>
      <c r="B101" s="406">
        <v>0</v>
      </c>
      <c r="C101" s="406">
        <v>0</v>
      </c>
      <c r="D101" s="237">
        <v>0</v>
      </c>
      <c r="E101" s="237">
        <v>0</v>
      </c>
      <c r="F101" s="237">
        <v>0</v>
      </c>
      <c r="G101" s="237">
        <v>0</v>
      </c>
      <c r="H101" s="406">
        <v>3</v>
      </c>
      <c r="I101" s="406">
        <v>5</v>
      </c>
      <c r="J101" s="237">
        <v>8</v>
      </c>
      <c r="K101" s="406">
        <v>1</v>
      </c>
      <c r="L101" s="406">
        <v>2</v>
      </c>
      <c r="M101" s="237">
        <v>3</v>
      </c>
      <c r="N101" s="407">
        <v>0</v>
      </c>
      <c r="O101" s="407">
        <v>0</v>
      </c>
      <c r="P101" s="238">
        <v>0</v>
      </c>
      <c r="Q101" s="407">
        <v>0</v>
      </c>
      <c r="R101" s="407">
        <v>0</v>
      </c>
      <c r="S101" s="238">
        <v>0</v>
      </c>
      <c r="T101" s="406">
        <v>0</v>
      </c>
      <c r="U101" s="406">
        <v>0</v>
      </c>
      <c r="V101" s="237">
        <v>0</v>
      </c>
      <c r="W101" s="406">
        <v>0</v>
      </c>
      <c r="X101" s="406">
        <v>0</v>
      </c>
      <c r="Y101" s="237">
        <v>0</v>
      </c>
      <c r="Z101" s="237">
        <v>4</v>
      </c>
      <c r="AA101" s="237">
        <v>7</v>
      </c>
      <c r="AB101" s="237">
        <v>11</v>
      </c>
    </row>
    <row r="102" spans="1:28" ht="15.75">
      <c r="A102" s="405" t="s">
        <v>740</v>
      </c>
      <c r="B102" s="406">
        <v>6</v>
      </c>
      <c r="C102" s="406">
        <v>0</v>
      </c>
      <c r="D102" s="237">
        <v>6</v>
      </c>
      <c r="E102" s="237">
        <v>0</v>
      </c>
      <c r="F102" s="237">
        <v>0</v>
      </c>
      <c r="G102" s="237">
        <v>0</v>
      </c>
      <c r="H102" s="406">
        <v>4</v>
      </c>
      <c r="I102" s="406">
        <v>0</v>
      </c>
      <c r="J102" s="237">
        <v>4</v>
      </c>
      <c r="K102" s="406">
        <v>1</v>
      </c>
      <c r="L102" s="406">
        <v>0</v>
      </c>
      <c r="M102" s="237">
        <v>1</v>
      </c>
      <c r="N102" s="407">
        <v>0</v>
      </c>
      <c r="O102" s="407">
        <v>0</v>
      </c>
      <c r="P102" s="238">
        <v>0</v>
      </c>
      <c r="Q102" s="407">
        <v>0</v>
      </c>
      <c r="R102" s="407">
        <v>0</v>
      </c>
      <c r="S102" s="238">
        <v>0</v>
      </c>
      <c r="T102" s="406">
        <v>0</v>
      </c>
      <c r="U102" s="406">
        <v>0</v>
      </c>
      <c r="V102" s="237">
        <v>0</v>
      </c>
      <c r="W102" s="406">
        <v>0</v>
      </c>
      <c r="X102" s="406">
        <v>0</v>
      </c>
      <c r="Y102" s="237">
        <v>0</v>
      </c>
      <c r="Z102" s="237">
        <v>11</v>
      </c>
      <c r="AA102" s="237">
        <v>0</v>
      </c>
      <c r="AB102" s="237">
        <v>11</v>
      </c>
    </row>
    <row r="103" spans="1:28" ht="15.75">
      <c r="A103" s="405" t="s">
        <v>741</v>
      </c>
      <c r="B103" s="406">
        <v>1</v>
      </c>
      <c r="C103" s="406">
        <v>1</v>
      </c>
      <c r="D103" s="237">
        <v>2</v>
      </c>
      <c r="E103" s="237">
        <v>0</v>
      </c>
      <c r="F103" s="237">
        <v>0</v>
      </c>
      <c r="G103" s="237">
        <v>0</v>
      </c>
      <c r="H103" s="406">
        <v>1</v>
      </c>
      <c r="I103" s="406">
        <v>2</v>
      </c>
      <c r="J103" s="237">
        <v>3</v>
      </c>
      <c r="K103" s="406">
        <v>3</v>
      </c>
      <c r="L103" s="406">
        <v>1</v>
      </c>
      <c r="M103" s="237">
        <v>4</v>
      </c>
      <c r="N103" s="407">
        <v>0</v>
      </c>
      <c r="O103" s="407">
        <v>0</v>
      </c>
      <c r="P103" s="238">
        <v>0</v>
      </c>
      <c r="Q103" s="407">
        <v>1</v>
      </c>
      <c r="R103" s="407">
        <v>0</v>
      </c>
      <c r="S103" s="238">
        <v>1</v>
      </c>
      <c r="T103" s="406">
        <v>0</v>
      </c>
      <c r="U103" s="406">
        <v>0</v>
      </c>
      <c r="V103" s="237">
        <v>0</v>
      </c>
      <c r="W103" s="406">
        <v>0</v>
      </c>
      <c r="X103" s="406">
        <v>0</v>
      </c>
      <c r="Y103" s="237">
        <v>0</v>
      </c>
      <c r="Z103" s="237">
        <v>6</v>
      </c>
      <c r="AA103" s="237">
        <v>4</v>
      </c>
      <c r="AB103" s="237">
        <v>10</v>
      </c>
    </row>
    <row r="104" spans="1:28" ht="15.75">
      <c r="A104" s="405" t="s">
        <v>742</v>
      </c>
      <c r="B104" s="406">
        <v>0</v>
      </c>
      <c r="C104" s="406">
        <v>0</v>
      </c>
      <c r="D104" s="237">
        <v>0</v>
      </c>
      <c r="E104" s="237">
        <v>0</v>
      </c>
      <c r="F104" s="237">
        <v>0</v>
      </c>
      <c r="G104" s="237">
        <v>0</v>
      </c>
      <c r="H104" s="406">
        <v>3</v>
      </c>
      <c r="I104" s="406">
        <v>0</v>
      </c>
      <c r="J104" s="237">
        <v>3</v>
      </c>
      <c r="K104" s="406">
        <v>5</v>
      </c>
      <c r="L104" s="406">
        <v>2</v>
      </c>
      <c r="M104" s="237">
        <v>7</v>
      </c>
      <c r="N104" s="407">
        <v>0</v>
      </c>
      <c r="O104" s="407">
        <v>0</v>
      </c>
      <c r="P104" s="238">
        <v>0</v>
      </c>
      <c r="Q104" s="407">
        <v>0</v>
      </c>
      <c r="R104" s="407">
        <v>0</v>
      </c>
      <c r="S104" s="238">
        <v>0</v>
      </c>
      <c r="T104" s="406">
        <v>0</v>
      </c>
      <c r="U104" s="406">
        <v>0</v>
      </c>
      <c r="V104" s="237">
        <v>0</v>
      </c>
      <c r="W104" s="406">
        <v>0</v>
      </c>
      <c r="X104" s="406">
        <v>0</v>
      </c>
      <c r="Y104" s="237">
        <v>0</v>
      </c>
      <c r="Z104" s="237">
        <v>8</v>
      </c>
      <c r="AA104" s="237">
        <v>2</v>
      </c>
      <c r="AB104" s="237">
        <v>10</v>
      </c>
    </row>
    <row r="105" spans="1:28" ht="15.75">
      <c r="A105" s="405" t="s">
        <v>743</v>
      </c>
      <c r="B105" s="406">
        <v>0</v>
      </c>
      <c r="C105" s="406">
        <v>0</v>
      </c>
      <c r="D105" s="237">
        <v>0</v>
      </c>
      <c r="E105" s="237">
        <v>0</v>
      </c>
      <c r="F105" s="237">
        <v>0</v>
      </c>
      <c r="G105" s="237">
        <v>0</v>
      </c>
      <c r="H105" s="406">
        <v>0</v>
      </c>
      <c r="I105" s="406">
        <v>0</v>
      </c>
      <c r="J105" s="237">
        <v>0</v>
      </c>
      <c r="K105" s="406">
        <v>7</v>
      </c>
      <c r="L105" s="406">
        <v>3</v>
      </c>
      <c r="M105" s="237">
        <v>10</v>
      </c>
      <c r="N105" s="407">
        <v>0</v>
      </c>
      <c r="O105" s="407">
        <v>0</v>
      </c>
      <c r="P105" s="238">
        <v>0</v>
      </c>
      <c r="Q105" s="407">
        <v>0</v>
      </c>
      <c r="R105" s="407">
        <v>0</v>
      </c>
      <c r="S105" s="238">
        <v>0</v>
      </c>
      <c r="T105" s="406">
        <v>0</v>
      </c>
      <c r="U105" s="406">
        <v>0</v>
      </c>
      <c r="V105" s="237">
        <v>0</v>
      </c>
      <c r="W105" s="406">
        <v>0</v>
      </c>
      <c r="X105" s="406">
        <v>0</v>
      </c>
      <c r="Y105" s="237">
        <v>0</v>
      </c>
      <c r="Z105" s="237">
        <v>7</v>
      </c>
      <c r="AA105" s="237">
        <v>3</v>
      </c>
      <c r="AB105" s="237">
        <v>10</v>
      </c>
    </row>
    <row r="106" spans="1:28" ht="15.75">
      <c r="A106" s="405" t="s">
        <v>744</v>
      </c>
      <c r="B106" s="406">
        <v>1</v>
      </c>
      <c r="C106" s="406">
        <v>0</v>
      </c>
      <c r="D106" s="237">
        <v>1</v>
      </c>
      <c r="E106" s="237">
        <v>0</v>
      </c>
      <c r="F106" s="237">
        <v>0</v>
      </c>
      <c r="G106" s="237">
        <v>0</v>
      </c>
      <c r="H106" s="406">
        <v>3</v>
      </c>
      <c r="I106" s="406">
        <v>1</v>
      </c>
      <c r="J106" s="237">
        <v>4</v>
      </c>
      <c r="K106" s="406">
        <v>2</v>
      </c>
      <c r="L106" s="406">
        <v>2</v>
      </c>
      <c r="M106" s="237">
        <v>4</v>
      </c>
      <c r="N106" s="407">
        <v>0</v>
      </c>
      <c r="O106" s="407">
        <v>0</v>
      </c>
      <c r="P106" s="238">
        <v>0</v>
      </c>
      <c r="Q106" s="407">
        <v>0</v>
      </c>
      <c r="R106" s="407">
        <v>0</v>
      </c>
      <c r="S106" s="238">
        <v>0</v>
      </c>
      <c r="T106" s="406">
        <v>0</v>
      </c>
      <c r="U106" s="406">
        <v>0</v>
      </c>
      <c r="V106" s="237">
        <v>0</v>
      </c>
      <c r="W106" s="406">
        <v>0</v>
      </c>
      <c r="X106" s="406">
        <v>0</v>
      </c>
      <c r="Y106" s="237">
        <v>0</v>
      </c>
      <c r="Z106" s="237">
        <v>6</v>
      </c>
      <c r="AA106" s="237">
        <v>3</v>
      </c>
      <c r="AB106" s="237">
        <v>9</v>
      </c>
    </row>
    <row r="107" spans="1:28" ht="15.75">
      <c r="A107" s="405" t="s">
        <v>745</v>
      </c>
      <c r="B107" s="406">
        <v>1</v>
      </c>
      <c r="C107" s="406">
        <v>0</v>
      </c>
      <c r="D107" s="237">
        <v>1</v>
      </c>
      <c r="E107" s="237">
        <v>0</v>
      </c>
      <c r="F107" s="237">
        <v>0</v>
      </c>
      <c r="G107" s="237">
        <v>0</v>
      </c>
      <c r="H107" s="406">
        <v>1</v>
      </c>
      <c r="I107" s="406">
        <v>0</v>
      </c>
      <c r="J107" s="237">
        <v>1</v>
      </c>
      <c r="K107" s="406">
        <v>6</v>
      </c>
      <c r="L107" s="406">
        <v>0</v>
      </c>
      <c r="M107" s="237">
        <v>6</v>
      </c>
      <c r="N107" s="407">
        <v>1</v>
      </c>
      <c r="O107" s="407">
        <v>0</v>
      </c>
      <c r="P107" s="238">
        <v>1</v>
      </c>
      <c r="Q107" s="407">
        <v>0</v>
      </c>
      <c r="R107" s="407">
        <v>0</v>
      </c>
      <c r="S107" s="238">
        <v>0</v>
      </c>
      <c r="T107" s="406">
        <v>0</v>
      </c>
      <c r="U107" s="406">
        <v>0</v>
      </c>
      <c r="V107" s="237">
        <v>0</v>
      </c>
      <c r="W107" s="406">
        <v>0</v>
      </c>
      <c r="X107" s="406">
        <v>0</v>
      </c>
      <c r="Y107" s="237">
        <v>0</v>
      </c>
      <c r="Z107" s="237">
        <v>9</v>
      </c>
      <c r="AA107" s="237">
        <v>0</v>
      </c>
      <c r="AB107" s="237">
        <v>9</v>
      </c>
    </row>
    <row r="108" spans="1:28" ht="15.75">
      <c r="A108" s="405" t="s">
        <v>746</v>
      </c>
      <c r="B108" s="406">
        <v>0</v>
      </c>
      <c r="C108" s="406">
        <v>0</v>
      </c>
      <c r="D108" s="237">
        <v>0</v>
      </c>
      <c r="E108" s="237">
        <v>0</v>
      </c>
      <c r="F108" s="237">
        <v>0</v>
      </c>
      <c r="G108" s="237">
        <v>0</v>
      </c>
      <c r="H108" s="406">
        <v>0</v>
      </c>
      <c r="I108" s="406">
        <v>0</v>
      </c>
      <c r="J108" s="237">
        <v>0</v>
      </c>
      <c r="K108" s="406">
        <v>6</v>
      </c>
      <c r="L108" s="406">
        <v>3</v>
      </c>
      <c r="M108" s="237">
        <v>9</v>
      </c>
      <c r="N108" s="407">
        <v>0</v>
      </c>
      <c r="O108" s="407">
        <v>0</v>
      </c>
      <c r="P108" s="238">
        <v>0</v>
      </c>
      <c r="Q108" s="407">
        <v>0</v>
      </c>
      <c r="R108" s="407">
        <v>0</v>
      </c>
      <c r="S108" s="238">
        <v>0</v>
      </c>
      <c r="T108" s="406">
        <v>0</v>
      </c>
      <c r="U108" s="406">
        <v>0</v>
      </c>
      <c r="V108" s="237">
        <v>0</v>
      </c>
      <c r="W108" s="406">
        <v>0</v>
      </c>
      <c r="X108" s="406">
        <v>0</v>
      </c>
      <c r="Y108" s="237">
        <v>0</v>
      </c>
      <c r="Z108" s="237">
        <v>6</v>
      </c>
      <c r="AA108" s="237">
        <v>3</v>
      </c>
      <c r="AB108" s="237">
        <v>9</v>
      </c>
    </row>
    <row r="109" spans="1:28" ht="15.75">
      <c r="A109" s="405" t="s">
        <v>747</v>
      </c>
      <c r="B109" s="406">
        <v>0</v>
      </c>
      <c r="C109" s="406">
        <v>0</v>
      </c>
      <c r="D109" s="237">
        <v>0</v>
      </c>
      <c r="E109" s="237">
        <v>0</v>
      </c>
      <c r="F109" s="237">
        <v>0</v>
      </c>
      <c r="G109" s="237">
        <v>0</v>
      </c>
      <c r="H109" s="406">
        <v>0</v>
      </c>
      <c r="I109" s="406">
        <v>1</v>
      </c>
      <c r="J109" s="237">
        <v>1</v>
      </c>
      <c r="K109" s="406">
        <v>4</v>
      </c>
      <c r="L109" s="406">
        <v>3</v>
      </c>
      <c r="M109" s="237">
        <v>7</v>
      </c>
      <c r="N109" s="407">
        <v>0</v>
      </c>
      <c r="O109" s="407">
        <v>0</v>
      </c>
      <c r="P109" s="238">
        <v>0</v>
      </c>
      <c r="Q109" s="407">
        <v>0</v>
      </c>
      <c r="R109" s="407">
        <v>0</v>
      </c>
      <c r="S109" s="238">
        <v>0</v>
      </c>
      <c r="T109" s="406">
        <v>0</v>
      </c>
      <c r="U109" s="406">
        <v>0</v>
      </c>
      <c r="V109" s="237">
        <v>0</v>
      </c>
      <c r="W109" s="406">
        <v>0</v>
      </c>
      <c r="X109" s="406">
        <v>0</v>
      </c>
      <c r="Y109" s="237">
        <v>0</v>
      </c>
      <c r="Z109" s="237">
        <v>4</v>
      </c>
      <c r="AA109" s="237">
        <v>4</v>
      </c>
      <c r="AB109" s="237">
        <v>8</v>
      </c>
    </row>
    <row r="110" spans="1:28" ht="15.75">
      <c r="A110" s="405" t="s">
        <v>748</v>
      </c>
      <c r="B110" s="406">
        <v>0</v>
      </c>
      <c r="C110" s="406">
        <v>0</v>
      </c>
      <c r="D110" s="237">
        <v>0</v>
      </c>
      <c r="E110" s="237">
        <v>0</v>
      </c>
      <c r="F110" s="237">
        <v>0</v>
      </c>
      <c r="G110" s="237">
        <v>0</v>
      </c>
      <c r="H110" s="406">
        <v>0</v>
      </c>
      <c r="I110" s="406">
        <v>0</v>
      </c>
      <c r="J110" s="237">
        <v>0</v>
      </c>
      <c r="K110" s="406">
        <v>5</v>
      </c>
      <c r="L110" s="406">
        <v>3</v>
      </c>
      <c r="M110" s="237">
        <v>8</v>
      </c>
      <c r="N110" s="407">
        <v>0</v>
      </c>
      <c r="O110" s="407">
        <v>0</v>
      </c>
      <c r="P110" s="238">
        <v>0</v>
      </c>
      <c r="Q110" s="407">
        <v>0</v>
      </c>
      <c r="R110" s="407">
        <v>0</v>
      </c>
      <c r="S110" s="238">
        <v>0</v>
      </c>
      <c r="T110" s="406">
        <v>0</v>
      </c>
      <c r="U110" s="406">
        <v>0</v>
      </c>
      <c r="V110" s="237">
        <v>0</v>
      </c>
      <c r="W110" s="406">
        <v>0</v>
      </c>
      <c r="X110" s="406">
        <v>0</v>
      </c>
      <c r="Y110" s="237">
        <v>0</v>
      </c>
      <c r="Z110" s="237">
        <v>5</v>
      </c>
      <c r="AA110" s="237">
        <v>3</v>
      </c>
      <c r="AB110" s="237">
        <v>8</v>
      </c>
    </row>
    <row r="111" spans="1:28" ht="15.75">
      <c r="A111" s="405" t="s">
        <v>749</v>
      </c>
      <c r="B111" s="406">
        <v>0</v>
      </c>
      <c r="C111" s="406">
        <v>0</v>
      </c>
      <c r="D111" s="237">
        <v>0</v>
      </c>
      <c r="E111" s="237">
        <v>0</v>
      </c>
      <c r="F111" s="237">
        <v>0</v>
      </c>
      <c r="G111" s="237">
        <v>0</v>
      </c>
      <c r="H111" s="406">
        <v>5</v>
      </c>
      <c r="I111" s="406">
        <v>0</v>
      </c>
      <c r="J111" s="237">
        <v>5</v>
      </c>
      <c r="K111" s="406">
        <v>3</v>
      </c>
      <c r="L111" s="406">
        <v>0</v>
      </c>
      <c r="M111" s="237">
        <v>3</v>
      </c>
      <c r="N111" s="407">
        <v>0</v>
      </c>
      <c r="O111" s="407">
        <v>0</v>
      </c>
      <c r="P111" s="238">
        <v>0</v>
      </c>
      <c r="Q111" s="407">
        <v>0</v>
      </c>
      <c r="R111" s="407">
        <v>0</v>
      </c>
      <c r="S111" s="238">
        <v>0</v>
      </c>
      <c r="T111" s="406">
        <v>0</v>
      </c>
      <c r="U111" s="406">
        <v>0</v>
      </c>
      <c r="V111" s="237">
        <v>0</v>
      </c>
      <c r="W111" s="406">
        <v>0</v>
      </c>
      <c r="X111" s="406">
        <v>0</v>
      </c>
      <c r="Y111" s="237">
        <v>0</v>
      </c>
      <c r="Z111" s="237">
        <v>8</v>
      </c>
      <c r="AA111" s="237">
        <v>0</v>
      </c>
      <c r="AB111" s="237">
        <v>8</v>
      </c>
    </row>
    <row r="112" spans="1:28" ht="15.75">
      <c r="A112" s="405" t="s">
        <v>750</v>
      </c>
      <c r="B112" s="406">
        <v>0</v>
      </c>
      <c r="C112" s="406">
        <v>0</v>
      </c>
      <c r="D112" s="237">
        <v>0</v>
      </c>
      <c r="E112" s="237">
        <v>0</v>
      </c>
      <c r="F112" s="237">
        <v>0</v>
      </c>
      <c r="G112" s="237">
        <v>0</v>
      </c>
      <c r="H112" s="406">
        <v>0</v>
      </c>
      <c r="I112" s="406">
        <v>0</v>
      </c>
      <c r="J112" s="237">
        <v>0</v>
      </c>
      <c r="K112" s="406">
        <v>1</v>
      </c>
      <c r="L112" s="406">
        <v>6</v>
      </c>
      <c r="M112" s="237">
        <v>7</v>
      </c>
      <c r="N112" s="407">
        <v>0</v>
      </c>
      <c r="O112" s="407">
        <v>0</v>
      </c>
      <c r="P112" s="238">
        <v>0</v>
      </c>
      <c r="Q112" s="407">
        <v>0</v>
      </c>
      <c r="R112" s="407">
        <v>0</v>
      </c>
      <c r="S112" s="238">
        <v>0</v>
      </c>
      <c r="T112" s="406">
        <v>1</v>
      </c>
      <c r="U112" s="406">
        <v>0</v>
      </c>
      <c r="V112" s="237">
        <v>1</v>
      </c>
      <c r="W112" s="406">
        <v>0</v>
      </c>
      <c r="X112" s="406">
        <v>0</v>
      </c>
      <c r="Y112" s="237">
        <v>0</v>
      </c>
      <c r="Z112" s="237">
        <v>2</v>
      </c>
      <c r="AA112" s="237">
        <v>6</v>
      </c>
      <c r="AB112" s="237">
        <v>8</v>
      </c>
    </row>
    <row r="113" spans="1:28" ht="15.75">
      <c r="A113" s="405" t="s">
        <v>751</v>
      </c>
      <c r="B113" s="406">
        <v>0</v>
      </c>
      <c r="C113" s="406">
        <v>0</v>
      </c>
      <c r="D113" s="237">
        <v>0</v>
      </c>
      <c r="E113" s="237">
        <v>0</v>
      </c>
      <c r="F113" s="237">
        <v>0</v>
      </c>
      <c r="G113" s="237">
        <v>0</v>
      </c>
      <c r="H113" s="406">
        <v>0</v>
      </c>
      <c r="I113" s="406">
        <v>0</v>
      </c>
      <c r="J113" s="237">
        <v>0</v>
      </c>
      <c r="K113" s="406">
        <v>4</v>
      </c>
      <c r="L113" s="406">
        <v>3</v>
      </c>
      <c r="M113" s="237">
        <v>7</v>
      </c>
      <c r="N113" s="407">
        <v>0</v>
      </c>
      <c r="O113" s="407">
        <v>0</v>
      </c>
      <c r="P113" s="238">
        <v>0</v>
      </c>
      <c r="Q113" s="407">
        <v>0</v>
      </c>
      <c r="R113" s="407">
        <v>1</v>
      </c>
      <c r="S113" s="238">
        <v>1</v>
      </c>
      <c r="T113" s="406">
        <v>0</v>
      </c>
      <c r="U113" s="406">
        <v>0</v>
      </c>
      <c r="V113" s="237">
        <v>0</v>
      </c>
      <c r="W113" s="406">
        <v>0</v>
      </c>
      <c r="X113" s="406">
        <v>0</v>
      </c>
      <c r="Y113" s="237">
        <v>0</v>
      </c>
      <c r="Z113" s="237">
        <v>4</v>
      </c>
      <c r="AA113" s="237">
        <v>4</v>
      </c>
      <c r="AB113" s="237">
        <v>8</v>
      </c>
    </row>
    <row r="114" spans="1:28" ht="15.75">
      <c r="A114" s="405" t="s">
        <v>752</v>
      </c>
      <c r="B114" s="406">
        <v>0</v>
      </c>
      <c r="C114" s="406">
        <v>0</v>
      </c>
      <c r="D114" s="237">
        <v>0</v>
      </c>
      <c r="E114" s="237">
        <v>0</v>
      </c>
      <c r="F114" s="237">
        <v>0</v>
      </c>
      <c r="G114" s="237">
        <v>0</v>
      </c>
      <c r="H114" s="406">
        <v>1</v>
      </c>
      <c r="I114" s="406">
        <v>2</v>
      </c>
      <c r="J114" s="237">
        <v>3</v>
      </c>
      <c r="K114" s="406">
        <v>1</v>
      </c>
      <c r="L114" s="406">
        <v>1</v>
      </c>
      <c r="M114" s="237">
        <v>2</v>
      </c>
      <c r="N114" s="407">
        <v>0</v>
      </c>
      <c r="O114" s="407">
        <v>0</v>
      </c>
      <c r="P114" s="238">
        <v>0</v>
      </c>
      <c r="Q114" s="407">
        <v>1</v>
      </c>
      <c r="R114" s="407">
        <v>0</v>
      </c>
      <c r="S114" s="238">
        <v>1</v>
      </c>
      <c r="T114" s="406">
        <v>0</v>
      </c>
      <c r="U114" s="406">
        <v>1</v>
      </c>
      <c r="V114" s="237">
        <v>1</v>
      </c>
      <c r="W114" s="406">
        <v>0</v>
      </c>
      <c r="X114" s="406">
        <v>0</v>
      </c>
      <c r="Y114" s="237">
        <v>0</v>
      </c>
      <c r="Z114" s="237">
        <v>3</v>
      </c>
      <c r="AA114" s="237">
        <v>4</v>
      </c>
      <c r="AB114" s="237">
        <v>7</v>
      </c>
    </row>
    <row r="115" spans="1:28" ht="15.75">
      <c r="A115" s="405" t="s">
        <v>753</v>
      </c>
      <c r="B115" s="406">
        <v>0</v>
      </c>
      <c r="C115" s="406">
        <v>0</v>
      </c>
      <c r="D115" s="237">
        <v>0</v>
      </c>
      <c r="E115" s="237">
        <v>0</v>
      </c>
      <c r="F115" s="237">
        <v>0</v>
      </c>
      <c r="G115" s="237">
        <v>0</v>
      </c>
      <c r="H115" s="406">
        <v>0</v>
      </c>
      <c r="I115" s="406">
        <v>1</v>
      </c>
      <c r="J115" s="237">
        <v>1</v>
      </c>
      <c r="K115" s="406">
        <v>2</v>
      </c>
      <c r="L115" s="406">
        <v>4</v>
      </c>
      <c r="M115" s="237">
        <v>6</v>
      </c>
      <c r="N115" s="407">
        <v>0</v>
      </c>
      <c r="O115" s="407">
        <v>0</v>
      </c>
      <c r="P115" s="238">
        <v>0</v>
      </c>
      <c r="Q115" s="407">
        <v>0</v>
      </c>
      <c r="R115" s="407">
        <v>0</v>
      </c>
      <c r="S115" s="238">
        <v>0</v>
      </c>
      <c r="T115" s="406">
        <v>0</v>
      </c>
      <c r="U115" s="406">
        <v>0</v>
      </c>
      <c r="V115" s="237">
        <v>0</v>
      </c>
      <c r="W115" s="406">
        <v>0</v>
      </c>
      <c r="X115" s="406">
        <v>0</v>
      </c>
      <c r="Y115" s="237">
        <v>0</v>
      </c>
      <c r="Z115" s="237">
        <v>2</v>
      </c>
      <c r="AA115" s="237">
        <v>5</v>
      </c>
      <c r="AB115" s="237">
        <v>7</v>
      </c>
    </row>
    <row r="116" spans="1:28" ht="15.75">
      <c r="A116" s="405" t="s">
        <v>754</v>
      </c>
      <c r="B116" s="406">
        <v>2</v>
      </c>
      <c r="C116" s="406">
        <v>0</v>
      </c>
      <c r="D116" s="237">
        <v>2</v>
      </c>
      <c r="E116" s="237">
        <v>0</v>
      </c>
      <c r="F116" s="237">
        <v>0</v>
      </c>
      <c r="G116" s="237">
        <v>0</v>
      </c>
      <c r="H116" s="406">
        <v>1</v>
      </c>
      <c r="I116" s="406">
        <v>1</v>
      </c>
      <c r="J116" s="237">
        <v>2</v>
      </c>
      <c r="K116" s="406">
        <v>2</v>
      </c>
      <c r="L116" s="406">
        <v>1</v>
      </c>
      <c r="M116" s="237">
        <v>3</v>
      </c>
      <c r="N116" s="407">
        <v>0</v>
      </c>
      <c r="O116" s="407">
        <v>0</v>
      </c>
      <c r="P116" s="238">
        <v>0</v>
      </c>
      <c r="Q116" s="407">
        <v>0</v>
      </c>
      <c r="R116" s="407">
        <v>0</v>
      </c>
      <c r="S116" s="238">
        <v>0</v>
      </c>
      <c r="T116" s="406">
        <v>0</v>
      </c>
      <c r="U116" s="406">
        <v>0</v>
      </c>
      <c r="V116" s="237">
        <v>0</v>
      </c>
      <c r="W116" s="406">
        <v>0</v>
      </c>
      <c r="X116" s="406">
        <v>0</v>
      </c>
      <c r="Y116" s="237">
        <v>0</v>
      </c>
      <c r="Z116" s="237">
        <v>5</v>
      </c>
      <c r="AA116" s="237">
        <v>2</v>
      </c>
      <c r="AB116" s="237">
        <v>7</v>
      </c>
    </row>
    <row r="117" spans="1:28" ht="15.75">
      <c r="A117" s="405" t="s">
        <v>755</v>
      </c>
      <c r="B117" s="406">
        <v>0</v>
      </c>
      <c r="C117" s="406">
        <v>3</v>
      </c>
      <c r="D117" s="237">
        <v>3</v>
      </c>
      <c r="E117" s="237">
        <v>0</v>
      </c>
      <c r="F117" s="237">
        <v>0</v>
      </c>
      <c r="G117" s="237">
        <v>0</v>
      </c>
      <c r="H117" s="406">
        <v>1</v>
      </c>
      <c r="I117" s="406">
        <v>0</v>
      </c>
      <c r="J117" s="237">
        <v>1</v>
      </c>
      <c r="K117" s="406">
        <v>1</v>
      </c>
      <c r="L117" s="406">
        <v>2</v>
      </c>
      <c r="M117" s="237">
        <v>3</v>
      </c>
      <c r="N117" s="407">
        <v>0</v>
      </c>
      <c r="O117" s="407">
        <v>0</v>
      </c>
      <c r="P117" s="238">
        <v>0</v>
      </c>
      <c r="Q117" s="407">
        <v>0</v>
      </c>
      <c r="R117" s="407">
        <v>0</v>
      </c>
      <c r="S117" s="238">
        <v>0</v>
      </c>
      <c r="T117" s="406">
        <v>0</v>
      </c>
      <c r="U117" s="406">
        <v>0</v>
      </c>
      <c r="V117" s="237">
        <v>0</v>
      </c>
      <c r="W117" s="406">
        <v>0</v>
      </c>
      <c r="X117" s="406">
        <v>0</v>
      </c>
      <c r="Y117" s="237">
        <v>0</v>
      </c>
      <c r="Z117" s="237">
        <v>2</v>
      </c>
      <c r="AA117" s="237">
        <v>5</v>
      </c>
      <c r="AB117" s="237">
        <v>7</v>
      </c>
    </row>
    <row r="118" spans="1:28" ht="15.75">
      <c r="A118" s="405" t="s">
        <v>756</v>
      </c>
      <c r="B118" s="406">
        <v>0</v>
      </c>
      <c r="C118" s="406">
        <v>0</v>
      </c>
      <c r="D118" s="237">
        <v>0</v>
      </c>
      <c r="E118" s="237">
        <v>0</v>
      </c>
      <c r="F118" s="237">
        <v>0</v>
      </c>
      <c r="G118" s="237">
        <v>0</v>
      </c>
      <c r="H118" s="406">
        <v>1</v>
      </c>
      <c r="I118" s="406">
        <v>3</v>
      </c>
      <c r="J118" s="237">
        <v>4</v>
      </c>
      <c r="K118" s="406">
        <v>0</v>
      </c>
      <c r="L118" s="406">
        <v>0</v>
      </c>
      <c r="M118" s="237">
        <v>0</v>
      </c>
      <c r="N118" s="407">
        <v>0</v>
      </c>
      <c r="O118" s="407">
        <v>0</v>
      </c>
      <c r="P118" s="238">
        <v>0</v>
      </c>
      <c r="Q118" s="407">
        <v>0</v>
      </c>
      <c r="R118" s="407">
        <v>0</v>
      </c>
      <c r="S118" s="238">
        <v>0</v>
      </c>
      <c r="T118" s="406">
        <v>2</v>
      </c>
      <c r="U118" s="406">
        <v>0</v>
      </c>
      <c r="V118" s="237">
        <v>2</v>
      </c>
      <c r="W118" s="406">
        <v>0</v>
      </c>
      <c r="X118" s="406">
        <v>0</v>
      </c>
      <c r="Y118" s="237">
        <v>0</v>
      </c>
      <c r="Z118" s="237">
        <v>3</v>
      </c>
      <c r="AA118" s="237">
        <v>3</v>
      </c>
      <c r="AB118" s="237">
        <v>6</v>
      </c>
    </row>
    <row r="119" spans="1:28" ht="15.75">
      <c r="A119" s="405" t="s">
        <v>757</v>
      </c>
      <c r="B119" s="406">
        <v>0</v>
      </c>
      <c r="C119" s="406">
        <v>0</v>
      </c>
      <c r="D119" s="237">
        <v>0</v>
      </c>
      <c r="E119" s="237">
        <v>0</v>
      </c>
      <c r="F119" s="237">
        <v>0</v>
      </c>
      <c r="G119" s="237">
        <v>0</v>
      </c>
      <c r="H119" s="406">
        <v>0</v>
      </c>
      <c r="I119" s="406">
        <v>0</v>
      </c>
      <c r="J119" s="237">
        <v>0</v>
      </c>
      <c r="K119" s="406">
        <v>6</v>
      </c>
      <c r="L119" s="406">
        <v>0</v>
      </c>
      <c r="M119" s="237">
        <v>6</v>
      </c>
      <c r="N119" s="407">
        <v>0</v>
      </c>
      <c r="O119" s="407">
        <v>0</v>
      </c>
      <c r="P119" s="238">
        <v>0</v>
      </c>
      <c r="Q119" s="407">
        <v>0</v>
      </c>
      <c r="R119" s="407">
        <v>0</v>
      </c>
      <c r="S119" s="238">
        <v>0</v>
      </c>
      <c r="T119" s="406">
        <v>0</v>
      </c>
      <c r="U119" s="406">
        <v>0</v>
      </c>
      <c r="V119" s="237">
        <v>0</v>
      </c>
      <c r="W119" s="406">
        <v>0</v>
      </c>
      <c r="X119" s="406">
        <v>0</v>
      </c>
      <c r="Y119" s="237">
        <v>0</v>
      </c>
      <c r="Z119" s="237">
        <v>6</v>
      </c>
      <c r="AA119" s="237">
        <v>0</v>
      </c>
      <c r="AB119" s="237">
        <v>6</v>
      </c>
    </row>
    <row r="120" spans="1:28" ht="15.75">
      <c r="A120" s="405" t="s">
        <v>758</v>
      </c>
      <c r="B120" s="406">
        <v>5</v>
      </c>
      <c r="C120" s="406">
        <v>0</v>
      </c>
      <c r="D120" s="237">
        <v>5</v>
      </c>
      <c r="E120" s="237">
        <v>0</v>
      </c>
      <c r="F120" s="237">
        <v>0</v>
      </c>
      <c r="G120" s="237">
        <v>0</v>
      </c>
      <c r="H120" s="406">
        <v>0</v>
      </c>
      <c r="I120" s="406">
        <v>1</v>
      </c>
      <c r="J120" s="237">
        <v>1</v>
      </c>
      <c r="K120" s="406">
        <v>0</v>
      </c>
      <c r="L120" s="406">
        <v>0</v>
      </c>
      <c r="M120" s="237">
        <v>0</v>
      </c>
      <c r="N120" s="407">
        <v>0</v>
      </c>
      <c r="O120" s="407">
        <v>0</v>
      </c>
      <c r="P120" s="238">
        <v>0</v>
      </c>
      <c r="Q120" s="407">
        <v>0</v>
      </c>
      <c r="R120" s="407">
        <v>0</v>
      </c>
      <c r="S120" s="238">
        <v>0</v>
      </c>
      <c r="T120" s="406">
        <v>0</v>
      </c>
      <c r="U120" s="406">
        <v>0</v>
      </c>
      <c r="V120" s="237">
        <v>0</v>
      </c>
      <c r="W120" s="406">
        <v>0</v>
      </c>
      <c r="X120" s="406">
        <v>0</v>
      </c>
      <c r="Y120" s="237">
        <v>0</v>
      </c>
      <c r="Z120" s="237">
        <v>5</v>
      </c>
      <c r="AA120" s="237">
        <v>1</v>
      </c>
      <c r="AB120" s="237">
        <v>6</v>
      </c>
    </row>
    <row r="121" spans="1:28" ht="15.75">
      <c r="A121" s="405" t="s">
        <v>759</v>
      </c>
      <c r="B121" s="406">
        <v>0</v>
      </c>
      <c r="C121" s="406">
        <v>0</v>
      </c>
      <c r="D121" s="237">
        <v>0</v>
      </c>
      <c r="E121" s="237">
        <v>0</v>
      </c>
      <c r="F121" s="237">
        <v>0</v>
      </c>
      <c r="G121" s="237">
        <v>0</v>
      </c>
      <c r="H121" s="406">
        <v>0</v>
      </c>
      <c r="I121" s="406">
        <v>0</v>
      </c>
      <c r="J121" s="237">
        <v>0</v>
      </c>
      <c r="K121" s="406">
        <v>4</v>
      </c>
      <c r="L121" s="406">
        <v>1</v>
      </c>
      <c r="M121" s="237">
        <v>5</v>
      </c>
      <c r="N121" s="407">
        <v>0</v>
      </c>
      <c r="O121" s="407">
        <v>0</v>
      </c>
      <c r="P121" s="238">
        <v>0</v>
      </c>
      <c r="Q121" s="407">
        <v>0</v>
      </c>
      <c r="R121" s="407">
        <v>0</v>
      </c>
      <c r="S121" s="238">
        <v>0</v>
      </c>
      <c r="T121" s="406">
        <v>0</v>
      </c>
      <c r="U121" s="406">
        <v>0</v>
      </c>
      <c r="V121" s="237">
        <v>0</v>
      </c>
      <c r="W121" s="406">
        <v>0</v>
      </c>
      <c r="X121" s="406">
        <v>0</v>
      </c>
      <c r="Y121" s="237">
        <v>0</v>
      </c>
      <c r="Z121" s="237">
        <v>4</v>
      </c>
      <c r="AA121" s="237">
        <v>1</v>
      </c>
      <c r="AB121" s="237">
        <v>5</v>
      </c>
    </row>
    <row r="122" spans="1:28" ht="15.75">
      <c r="A122" s="405" t="s">
        <v>760</v>
      </c>
      <c r="B122" s="406">
        <v>0</v>
      </c>
      <c r="C122" s="406">
        <v>0</v>
      </c>
      <c r="D122" s="237">
        <v>0</v>
      </c>
      <c r="E122" s="237">
        <v>0</v>
      </c>
      <c r="F122" s="237">
        <v>0</v>
      </c>
      <c r="G122" s="237">
        <v>0</v>
      </c>
      <c r="H122" s="406">
        <v>1</v>
      </c>
      <c r="I122" s="406">
        <v>0</v>
      </c>
      <c r="J122" s="237">
        <v>1</v>
      </c>
      <c r="K122" s="406">
        <v>1</v>
      </c>
      <c r="L122" s="406">
        <v>0</v>
      </c>
      <c r="M122" s="237">
        <v>1</v>
      </c>
      <c r="N122" s="407">
        <v>0</v>
      </c>
      <c r="O122" s="407">
        <v>0</v>
      </c>
      <c r="P122" s="238">
        <v>0</v>
      </c>
      <c r="Q122" s="407">
        <v>0</v>
      </c>
      <c r="R122" s="407">
        <v>0</v>
      </c>
      <c r="S122" s="238">
        <v>0</v>
      </c>
      <c r="T122" s="406">
        <v>3</v>
      </c>
      <c r="U122" s="406">
        <v>0</v>
      </c>
      <c r="V122" s="237">
        <v>3</v>
      </c>
      <c r="W122" s="406">
        <v>0</v>
      </c>
      <c r="X122" s="406">
        <v>0</v>
      </c>
      <c r="Y122" s="237">
        <v>0</v>
      </c>
      <c r="Z122" s="237">
        <v>5</v>
      </c>
      <c r="AA122" s="237">
        <v>0</v>
      </c>
      <c r="AB122" s="237">
        <v>5</v>
      </c>
    </row>
    <row r="123" spans="1:28" ht="15.75">
      <c r="A123" s="405" t="s">
        <v>761</v>
      </c>
      <c r="B123" s="406">
        <v>0</v>
      </c>
      <c r="C123" s="406">
        <v>0</v>
      </c>
      <c r="D123" s="237">
        <v>0</v>
      </c>
      <c r="E123" s="237">
        <v>0</v>
      </c>
      <c r="F123" s="237">
        <v>0</v>
      </c>
      <c r="G123" s="237">
        <v>0</v>
      </c>
      <c r="H123" s="406">
        <v>0</v>
      </c>
      <c r="I123" s="406">
        <v>5</v>
      </c>
      <c r="J123" s="237">
        <v>5</v>
      </c>
      <c r="K123" s="406">
        <v>0</v>
      </c>
      <c r="L123" s="406">
        <v>0</v>
      </c>
      <c r="M123" s="237">
        <v>0</v>
      </c>
      <c r="N123" s="407">
        <v>0</v>
      </c>
      <c r="O123" s="407">
        <v>0</v>
      </c>
      <c r="P123" s="238">
        <v>0</v>
      </c>
      <c r="Q123" s="407">
        <v>0</v>
      </c>
      <c r="R123" s="407">
        <v>0</v>
      </c>
      <c r="S123" s="238">
        <v>0</v>
      </c>
      <c r="T123" s="406">
        <v>0</v>
      </c>
      <c r="U123" s="406">
        <v>0</v>
      </c>
      <c r="V123" s="237">
        <v>0</v>
      </c>
      <c r="W123" s="406">
        <v>0</v>
      </c>
      <c r="X123" s="406">
        <v>0</v>
      </c>
      <c r="Y123" s="237">
        <v>0</v>
      </c>
      <c r="Z123" s="237">
        <v>0</v>
      </c>
      <c r="AA123" s="237">
        <v>5</v>
      </c>
      <c r="AB123" s="237">
        <v>5</v>
      </c>
    </row>
    <row r="124" spans="1:28" ht="15.75">
      <c r="A124" s="405" t="s">
        <v>762</v>
      </c>
      <c r="B124" s="406">
        <v>0</v>
      </c>
      <c r="C124" s="406">
        <v>0</v>
      </c>
      <c r="D124" s="237">
        <v>0</v>
      </c>
      <c r="E124" s="237">
        <v>0</v>
      </c>
      <c r="F124" s="237">
        <v>0</v>
      </c>
      <c r="G124" s="237">
        <v>0</v>
      </c>
      <c r="H124" s="406">
        <v>0</v>
      </c>
      <c r="I124" s="406">
        <v>0</v>
      </c>
      <c r="J124" s="237">
        <v>0</v>
      </c>
      <c r="K124" s="406">
        <v>3</v>
      </c>
      <c r="L124" s="406">
        <v>1</v>
      </c>
      <c r="M124" s="237">
        <v>4</v>
      </c>
      <c r="N124" s="407">
        <v>0</v>
      </c>
      <c r="O124" s="407">
        <v>0</v>
      </c>
      <c r="P124" s="238">
        <v>0</v>
      </c>
      <c r="Q124" s="407">
        <v>0</v>
      </c>
      <c r="R124" s="407">
        <v>0</v>
      </c>
      <c r="S124" s="238">
        <v>0</v>
      </c>
      <c r="T124" s="406">
        <v>0</v>
      </c>
      <c r="U124" s="406">
        <v>0</v>
      </c>
      <c r="V124" s="237">
        <v>0</v>
      </c>
      <c r="W124" s="406">
        <v>1</v>
      </c>
      <c r="X124" s="406">
        <v>0</v>
      </c>
      <c r="Y124" s="237">
        <v>1</v>
      </c>
      <c r="Z124" s="237">
        <v>4</v>
      </c>
      <c r="AA124" s="237">
        <v>1</v>
      </c>
      <c r="AB124" s="237">
        <v>5</v>
      </c>
    </row>
    <row r="125" spans="1:28" ht="15.75">
      <c r="A125" s="405" t="s">
        <v>763</v>
      </c>
      <c r="B125" s="406">
        <v>0</v>
      </c>
      <c r="C125" s="406">
        <v>0</v>
      </c>
      <c r="D125" s="237">
        <v>0</v>
      </c>
      <c r="E125" s="237">
        <v>0</v>
      </c>
      <c r="F125" s="237">
        <v>0</v>
      </c>
      <c r="G125" s="237">
        <v>0</v>
      </c>
      <c r="H125" s="406">
        <v>0</v>
      </c>
      <c r="I125" s="406">
        <v>0</v>
      </c>
      <c r="J125" s="237">
        <v>0</v>
      </c>
      <c r="K125" s="406">
        <v>2</v>
      </c>
      <c r="L125" s="406">
        <v>2</v>
      </c>
      <c r="M125" s="237">
        <v>4</v>
      </c>
      <c r="N125" s="407">
        <v>0</v>
      </c>
      <c r="O125" s="407">
        <v>0</v>
      </c>
      <c r="P125" s="238">
        <v>0</v>
      </c>
      <c r="Q125" s="407">
        <v>0</v>
      </c>
      <c r="R125" s="407">
        <v>0</v>
      </c>
      <c r="S125" s="238">
        <v>0</v>
      </c>
      <c r="T125" s="406">
        <v>0</v>
      </c>
      <c r="U125" s="406">
        <v>0</v>
      </c>
      <c r="V125" s="237">
        <v>0</v>
      </c>
      <c r="W125" s="406">
        <v>0</v>
      </c>
      <c r="X125" s="406">
        <v>0</v>
      </c>
      <c r="Y125" s="237">
        <v>0</v>
      </c>
      <c r="Z125" s="237">
        <v>2</v>
      </c>
      <c r="AA125" s="237">
        <v>2</v>
      </c>
      <c r="AB125" s="237">
        <v>4</v>
      </c>
    </row>
    <row r="126" spans="1:28" ht="15.75">
      <c r="A126" s="405" t="s">
        <v>764</v>
      </c>
      <c r="B126" s="406">
        <v>0</v>
      </c>
      <c r="C126" s="406">
        <v>0</v>
      </c>
      <c r="D126" s="237">
        <v>0</v>
      </c>
      <c r="E126" s="237">
        <v>0</v>
      </c>
      <c r="F126" s="237">
        <v>0</v>
      </c>
      <c r="G126" s="237">
        <v>0</v>
      </c>
      <c r="H126" s="406">
        <v>0</v>
      </c>
      <c r="I126" s="406">
        <v>1</v>
      </c>
      <c r="J126" s="237">
        <v>1</v>
      </c>
      <c r="K126" s="406">
        <v>3</v>
      </c>
      <c r="L126" s="406">
        <v>0</v>
      </c>
      <c r="M126" s="237">
        <v>3</v>
      </c>
      <c r="N126" s="407">
        <v>0</v>
      </c>
      <c r="O126" s="407">
        <v>0</v>
      </c>
      <c r="P126" s="238">
        <v>0</v>
      </c>
      <c r="Q126" s="407">
        <v>0</v>
      </c>
      <c r="R126" s="407">
        <v>0</v>
      </c>
      <c r="S126" s="238">
        <v>0</v>
      </c>
      <c r="T126" s="406">
        <v>0</v>
      </c>
      <c r="U126" s="406">
        <v>0</v>
      </c>
      <c r="V126" s="237">
        <v>0</v>
      </c>
      <c r="W126" s="406">
        <v>0</v>
      </c>
      <c r="X126" s="406">
        <v>0</v>
      </c>
      <c r="Y126" s="237">
        <v>0</v>
      </c>
      <c r="Z126" s="237">
        <v>3</v>
      </c>
      <c r="AA126" s="237">
        <v>1</v>
      </c>
      <c r="AB126" s="237">
        <v>4</v>
      </c>
    </row>
    <row r="127" spans="1:28" ht="15.75">
      <c r="A127" s="405" t="s">
        <v>765</v>
      </c>
      <c r="B127" s="406">
        <v>0</v>
      </c>
      <c r="C127" s="406">
        <v>0</v>
      </c>
      <c r="D127" s="237">
        <v>0</v>
      </c>
      <c r="E127" s="237">
        <v>0</v>
      </c>
      <c r="F127" s="237">
        <v>0</v>
      </c>
      <c r="G127" s="237">
        <v>0</v>
      </c>
      <c r="H127" s="406">
        <v>0</v>
      </c>
      <c r="I127" s="406">
        <v>0</v>
      </c>
      <c r="J127" s="237">
        <v>0</v>
      </c>
      <c r="K127" s="406">
        <v>2</v>
      </c>
      <c r="L127" s="406">
        <v>1</v>
      </c>
      <c r="M127" s="237">
        <v>3</v>
      </c>
      <c r="N127" s="407">
        <v>0</v>
      </c>
      <c r="O127" s="407">
        <v>0</v>
      </c>
      <c r="P127" s="238">
        <v>0</v>
      </c>
      <c r="Q127" s="407">
        <v>0</v>
      </c>
      <c r="R127" s="407">
        <v>0</v>
      </c>
      <c r="S127" s="238">
        <v>0</v>
      </c>
      <c r="T127" s="406">
        <v>0</v>
      </c>
      <c r="U127" s="406">
        <v>1</v>
      </c>
      <c r="V127" s="237">
        <v>1</v>
      </c>
      <c r="W127" s="406">
        <v>0</v>
      </c>
      <c r="X127" s="406">
        <v>0</v>
      </c>
      <c r="Y127" s="237">
        <v>0</v>
      </c>
      <c r="Z127" s="237">
        <v>2</v>
      </c>
      <c r="AA127" s="237">
        <v>2</v>
      </c>
      <c r="AB127" s="237">
        <v>4</v>
      </c>
    </row>
    <row r="128" spans="1:28" ht="15.75">
      <c r="A128" s="405" t="s">
        <v>766</v>
      </c>
      <c r="B128" s="406">
        <v>0</v>
      </c>
      <c r="C128" s="406">
        <v>0</v>
      </c>
      <c r="D128" s="237">
        <v>0</v>
      </c>
      <c r="E128" s="237">
        <v>0</v>
      </c>
      <c r="F128" s="237">
        <v>0</v>
      </c>
      <c r="G128" s="237">
        <v>0</v>
      </c>
      <c r="H128" s="406">
        <v>3</v>
      </c>
      <c r="I128" s="406">
        <v>1</v>
      </c>
      <c r="J128" s="237">
        <v>4</v>
      </c>
      <c r="K128" s="406">
        <v>0</v>
      </c>
      <c r="L128" s="406">
        <v>0</v>
      </c>
      <c r="M128" s="237">
        <v>0</v>
      </c>
      <c r="N128" s="407">
        <v>0</v>
      </c>
      <c r="O128" s="407">
        <v>0</v>
      </c>
      <c r="P128" s="238">
        <v>0</v>
      </c>
      <c r="Q128" s="407">
        <v>0</v>
      </c>
      <c r="R128" s="407">
        <v>0</v>
      </c>
      <c r="S128" s="238">
        <v>0</v>
      </c>
      <c r="T128" s="406">
        <v>0</v>
      </c>
      <c r="U128" s="406">
        <v>0</v>
      </c>
      <c r="V128" s="237">
        <v>0</v>
      </c>
      <c r="W128" s="406">
        <v>0</v>
      </c>
      <c r="X128" s="406">
        <v>0</v>
      </c>
      <c r="Y128" s="237">
        <v>0</v>
      </c>
      <c r="Z128" s="237">
        <v>3</v>
      </c>
      <c r="AA128" s="237">
        <v>1</v>
      </c>
      <c r="AB128" s="237">
        <v>4</v>
      </c>
    </row>
    <row r="129" spans="1:28" ht="15.75">
      <c r="A129" s="405" t="s">
        <v>767</v>
      </c>
      <c r="B129" s="406">
        <v>0</v>
      </c>
      <c r="C129" s="406">
        <v>0</v>
      </c>
      <c r="D129" s="237">
        <v>0</v>
      </c>
      <c r="E129" s="237">
        <v>0</v>
      </c>
      <c r="F129" s="237">
        <v>0</v>
      </c>
      <c r="G129" s="237">
        <v>0</v>
      </c>
      <c r="H129" s="406">
        <v>0</v>
      </c>
      <c r="I129" s="406">
        <v>1</v>
      </c>
      <c r="J129" s="237">
        <v>1</v>
      </c>
      <c r="K129" s="406">
        <v>2</v>
      </c>
      <c r="L129" s="406">
        <v>1</v>
      </c>
      <c r="M129" s="237">
        <v>3</v>
      </c>
      <c r="N129" s="407">
        <v>0</v>
      </c>
      <c r="O129" s="407">
        <v>0</v>
      </c>
      <c r="P129" s="238">
        <v>0</v>
      </c>
      <c r="Q129" s="407">
        <v>0</v>
      </c>
      <c r="R129" s="407">
        <v>0</v>
      </c>
      <c r="S129" s="238">
        <v>0</v>
      </c>
      <c r="T129" s="406">
        <v>0</v>
      </c>
      <c r="U129" s="406">
        <v>0</v>
      </c>
      <c r="V129" s="237">
        <v>0</v>
      </c>
      <c r="W129" s="406">
        <v>0</v>
      </c>
      <c r="X129" s="406">
        <v>0</v>
      </c>
      <c r="Y129" s="237">
        <v>0</v>
      </c>
      <c r="Z129" s="237">
        <v>2</v>
      </c>
      <c r="AA129" s="237">
        <v>2</v>
      </c>
      <c r="AB129" s="237">
        <v>4</v>
      </c>
    </row>
    <row r="130" spans="1:28" ht="15.75">
      <c r="A130" s="405" t="s">
        <v>768</v>
      </c>
      <c r="B130" s="406">
        <v>0</v>
      </c>
      <c r="C130" s="406">
        <v>0</v>
      </c>
      <c r="D130" s="237">
        <v>0</v>
      </c>
      <c r="E130" s="237">
        <v>0</v>
      </c>
      <c r="F130" s="237">
        <v>0</v>
      </c>
      <c r="G130" s="237">
        <v>0</v>
      </c>
      <c r="H130" s="406">
        <v>2</v>
      </c>
      <c r="I130" s="406">
        <v>1</v>
      </c>
      <c r="J130" s="237">
        <v>3</v>
      </c>
      <c r="K130" s="406">
        <v>0</v>
      </c>
      <c r="L130" s="406">
        <v>0</v>
      </c>
      <c r="M130" s="237">
        <v>0</v>
      </c>
      <c r="N130" s="407">
        <v>0</v>
      </c>
      <c r="O130" s="407">
        <v>0</v>
      </c>
      <c r="P130" s="238">
        <v>0</v>
      </c>
      <c r="Q130" s="407">
        <v>0</v>
      </c>
      <c r="R130" s="407">
        <v>0</v>
      </c>
      <c r="S130" s="238">
        <v>0</v>
      </c>
      <c r="T130" s="406">
        <v>0</v>
      </c>
      <c r="U130" s="406">
        <v>0</v>
      </c>
      <c r="V130" s="237">
        <v>0</v>
      </c>
      <c r="W130" s="406">
        <v>0</v>
      </c>
      <c r="X130" s="406">
        <v>0</v>
      </c>
      <c r="Y130" s="237">
        <v>0</v>
      </c>
      <c r="Z130" s="237">
        <v>2</v>
      </c>
      <c r="AA130" s="237">
        <v>1</v>
      </c>
      <c r="AB130" s="237">
        <v>3</v>
      </c>
    </row>
    <row r="131" spans="1:28" ht="15.75">
      <c r="A131" s="405" t="s">
        <v>769</v>
      </c>
      <c r="B131" s="406">
        <v>0</v>
      </c>
      <c r="C131" s="406">
        <v>0</v>
      </c>
      <c r="D131" s="237">
        <v>0</v>
      </c>
      <c r="E131" s="237">
        <v>0</v>
      </c>
      <c r="F131" s="237">
        <v>0</v>
      </c>
      <c r="G131" s="237">
        <v>0</v>
      </c>
      <c r="H131" s="406">
        <v>1</v>
      </c>
      <c r="I131" s="406">
        <v>1</v>
      </c>
      <c r="J131" s="237">
        <v>2</v>
      </c>
      <c r="K131" s="406">
        <v>0</v>
      </c>
      <c r="L131" s="406">
        <v>1</v>
      </c>
      <c r="M131" s="237">
        <v>1</v>
      </c>
      <c r="N131" s="407">
        <v>0</v>
      </c>
      <c r="O131" s="407">
        <v>0</v>
      </c>
      <c r="P131" s="238">
        <v>0</v>
      </c>
      <c r="Q131" s="407">
        <v>0</v>
      </c>
      <c r="R131" s="407">
        <v>0</v>
      </c>
      <c r="S131" s="238">
        <v>0</v>
      </c>
      <c r="T131" s="406">
        <v>0</v>
      </c>
      <c r="U131" s="406">
        <v>0</v>
      </c>
      <c r="V131" s="237">
        <v>0</v>
      </c>
      <c r="W131" s="406">
        <v>0</v>
      </c>
      <c r="X131" s="406">
        <v>0</v>
      </c>
      <c r="Y131" s="237">
        <v>0</v>
      </c>
      <c r="Z131" s="237">
        <v>1</v>
      </c>
      <c r="AA131" s="237">
        <v>2</v>
      </c>
      <c r="AB131" s="237">
        <v>3</v>
      </c>
    </row>
    <row r="132" spans="1:28" ht="15.75">
      <c r="A132" s="405" t="s">
        <v>770</v>
      </c>
      <c r="B132" s="406">
        <v>0</v>
      </c>
      <c r="C132" s="406">
        <v>0</v>
      </c>
      <c r="D132" s="237">
        <v>0</v>
      </c>
      <c r="E132" s="237">
        <v>0</v>
      </c>
      <c r="F132" s="237">
        <v>0</v>
      </c>
      <c r="G132" s="237">
        <v>0</v>
      </c>
      <c r="H132" s="406">
        <v>1</v>
      </c>
      <c r="I132" s="406">
        <v>1</v>
      </c>
      <c r="J132" s="237">
        <v>2</v>
      </c>
      <c r="K132" s="406">
        <v>0</v>
      </c>
      <c r="L132" s="406">
        <v>1</v>
      </c>
      <c r="M132" s="237">
        <v>1</v>
      </c>
      <c r="N132" s="407">
        <v>0</v>
      </c>
      <c r="O132" s="407">
        <v>0</v>
      </c>
      <c r="P132" s="238">
        <v>0</v>
      </c>
      <c r="Q132" s="407">
        <v>0</v>
      </c>
      <c r="R132" s="407">
        <v>0</v>
      </c>
      <c r="S132" s="238">
        <v>0</v>
      </c>
      <c r="T132" s="406">
        <v>0</v>
      </c>
      <c r="U132" s="406">
        <v>0</v>
      </c>
      <c r="V132" s="237">
        <v>0</v>
      </c>
      <c r="W132" s="406">
        <v>0</v>
      </c>
      <c r="X132" s="406">
        <v>0</v>
      </c>
      <c r="Y132" s="237">
        <v>0</v>
      </c>
      <c r="Z132" s="237">
        <v>1</v>
      </c>
      <c r="AA132" s="237">
        <v>2</v>
      </c>
      <c r="AB132" s="237">
        <v>3</v>
      </c>
    </row>
    <row r="133" spans="1:28" ht="15.75">
      <c r="A133" s="405" t="s">
        <v>771</v>
      </c>
      <c r="B133" s="406">
        <v>0</v>
      </c>
      <c r="C133" s="406">
        <v>0</v>
      </c>
      <c r="D133" s="237">
        <v>0</v>
      </c>
      <c r="E133" s="237">
        <v>0</v>
      </c>
      <c r="F133" s="237">
        <v>0</v>
      </c>
      <c r="G133" s="237">
        <v>0</v>
      </c>
      <c r="H133" s="406">
        <v>3</v>
      </c>
      <c r="I133" s="406">
        <v>0</v>
      </c>
      <c r="J133" s="237">
        <v>3</v>
      </c>
      <c r="K133" s="406">
        <v>0</v>
      </c>
      <c r="L133" s="406">
        <v>0</v>
      </c>
      <c r="M133" s="237">
        <v>0</v>
      </c>
      <c r="N133" s="407">
        <v>0</v>
      </c>
      <c r="O133" s="407">
        <v>0</v>
      </c>
      <c r="P133" s="238">
        <v>0</v>
      </c>
      <c r="Q133" s="407">
        <v>0</v>
      </c>
      <c r="R133" s="407">
        <v>0</v>
      </c>
      <c r="S133" s="238">
        <v>0</v>
      </c>
      <c r="T133" s="406">
        <v>0</v>
      </c>
      <c r="U133" s="406">
        <v>0</v>
      </c>
      <c r="V133" s="237">
        <v>0</v>
      </c>
      <c r="W133" s="406">
        <v>0</v>
      </c>
      <c r="X133" s="406">
        <v>0</v>
      </c>
      <c r="Y133" s="237">
        <v>0</v>
      </c>
      <c r="Z133" s="237">
        <v>3</v>
      </c>
      <c r="AA133" s="237">
        <v>0</v>
      </c>
      <c r="AB133" s="237">
        <v>3</v>
      </c>
    </row>
    <row r="134" spans="1:28" ht="42.75">
      <c r="A134" s="405" t="s">
        <v>772</v>
      </c>
      <c r="B134" s="406">
        <v>0</v>
      </c>
      <c r="C134" s="406">
        <v>0</v>
      </c>
      <c r="D134" s="237">
        <v>0</v>
      </c>
      <c r="E134" s="237">
        <v>0</v>
      </c>
      <c r="F134" s="237">
        <v>0</v>
      </c>
      <c r="G134" s="237">
        <v>0</v>
      </c>
      <c r="H134" s="406">
        <v>0</v>
      </c>
      <c r="I134" s="406">
        <v>0</v>
      </c>
      <c r="J134" s="237">
        <v>0</v>
      </c>
      <c r="K134" s="406">
        <v>3</v>
      </c>
      <c r="L134" s="406">
        <v>0</v>
      </c>
      <c r="M134" s="237">
        <v>3</v>
      </c>
      <c r="N134" s="407">
        <v>0</v>
      </c>
      <c r="O134" s="407">
        <v>0</v>
      </c>
      <c r="P134" s="238">
        <v>0</v>
      </c>
      <c r="Q134" s="407">
        <v>0</v>
      </c>
      <c r="R134" s="407">
        <v>0</v>
      </c>
      <c r="S134" s="238">
        <v>0</v>
      </c>
      <c r="T134" s="406">
        <v>0</v>
      </c>
      <c r="U134" s="406">
        <v>0</v>
      </c>
      <c r="V134" s="237">
        <v>0</v>
      </c>
      <c r="W134" s="406">
        <v>0</v>
      </c>
      <c r="X134" s="406">
        <v>0</v>
      </c>
      <c r="Y134" s="237">
        <v>0</v>
      </c>
      <c r="Z134" s="237">
        <v>3</v>
      </c>
      <c r="AA134" s="237">
        <v>0</v>
      </c>
      <c r="AB134" s="237">
        <v>3</v>
      </c>
    </row>
    <row r="135" spans="1:28" ht="28.5">
      <c r="A135" s="405" t="s">
        <v>773</v>
      </c>
      <c r="B135" s="406">
        <v>0</v>
      </c>
      <c r="C135" s="406">
        <v>0</v>
      </c>
      <c r="D135" s="237">
        <v>0</v>
      </c>
      <c r="E135" s="237">
        <v>0</v>
      </c>
      <c r="F135" s="237">
        <v>0</v>
      </c>
      <c r="G135" s="237">
        <v>0</v>
      </c>
      <c r="H135" s="406">
        <v>0</v>
      </c>
      <c r="I135" s="406">
        <v>0</v>
      </c>
      <c r="J135" s="237">
        <v>0</v>
      </c>
      <c r="K135" s="406">
        <v>3</v>
      </c>
      <c r="L135" s="406">
        <v>0</v>
      </c>
      <c r="M135" s="237">
        <v>3</v>
      </c>
      <c r="N135" s="407">
        <v>0</v>
      </c>
      <c r="O135" s="407">
        <v>0</v>
      </c>
      <c r="P135" s="238">
        <v>0</v>
      </c>
      <c r="Q135" s="407">
        <v>0</v>
      </c>
      <c r="R135" s="407">
        <v>0</v>
      </c>
      <c r="S135" s="238">
        <v>0</v>
      </c>
      <c r="T135" s="406">
        <v>0</v>
      </c>
      <c r="U135" s="406">
        <v>0</v>
      </c>
      <c r="V135" s="237">
        <v>0</v>
      </c>
      <c r="W135" s="406">
        <v>0</v>
      </c>
      <c r="X135" s="406">
        <v>0</v>
      </c>
      <c r="Y135" s="237">
        <v>0</v>
      </c>
      <c r="Z135" s="237">
        <v>3</v>
      </c>
      <c r="AA135" s="237">
        <v>0</v>
      </c>
      <c r="AB135" s="237">
        <v>3</v>
      </c>
    </row>
    <row r="136" spans="1:28" ht="15.75">
      <c r="A136" s="405" t="s">
        <v>774</v>
      </c>
      <c r="B136" s="406">
        <v>0</v>
      </c>
      <c r="C136" s="406">
        <v>0</v>
      </c>
      <c r="D136" s="237">
        <v>0</v>
      </c>
      <c r="E136" s="237">
        <v>0</v>
      </c>
      <c r="F136" s="237">
        <v>0</v>
      </c>
      <c r="G136" s="237">
        <v>0</v>
      </c>
      <c r="H136" s="406">
        <v>2</v>
      </c>
      <c r="I136" s="406">
        <v>1</v>
      </c>
      <c r="J136" s="237">
        <v>3</v>
      </c>
      <c r="K136" s="406">
        <v>0</v>
      </c>
      <c r="L136" s="406">
        <v>0</v>
      </c>
      <c r="M136" s="237">
        <v>0</v>
      </c>
      <c r="N136" s="407">
        <v>0</v>
      </c>
      <c r="O136" s="407">
        <v>0</v>
      </c>
      <c r="P136" s="238">
        <v>0</v>
      </c>
      <c r="Q136" s="407">
        <v>0</v>
      </c>
      <c r="R136" s="407">
        <v>0</v>
      </c>
      <c r="S136" s="238">
        <v>0</v>
      </c>
      <c r="T136" s="406">
        <v>0</v>
      </c>
      <c r="U136" s="406">
        <v>0</v>
      </c>
      <c r="V136" s="237">
        <v>0</v>
      </c>
      <c r="W136" s="406">
        <v>0</v>
      </c>
      <c r="X136" s="406">
        <v>0</v>
      </c>
      <c r="Y136" s="237">
        <v>0</v>
      </c>
      <c r="Z136" s="237">
        <v>2</v>
      </c>
      <c r="AA136" s="237">
        <v>1</v>
      </c>
      <c r="AB136" s="237">
        <v>3</v>
      </c>
    </row>
    <row r="137" spans="1:28" ht="15.75">
      <c r="A137" s="405" t="s">
        <v>775</v>
      </c>
      <c r="B137" s="406">
        <v>0</v>
      </c>
      <c r="C137" s="406">
        <v>0</v>
      </c>
      <c r="D137" s="237">
        <v>0</v>
      </c>
      <c r="E137" s="237">
        <v>0</v>
      </c>
      <c r="F137" s="237">
        <v>0</v>
      </c>
      <c r="G137" s="237">
        <v>0</v>
      </c>
      <c r="H137" s="406">
        <v>1</v>
      </c>
      <c r="I137" s="406">
        <v>2</v>
      </c>
      <c r="J137" s="237">
        <v>3</v>
      </c>
      <c r="K137" s="406">
        <v>0</v>
      </c>
      <c r="L137" s="406">
        <v>0</v>
      </c>
      <c r="M137" s="237">
        <v>0</v>
      </c>
      <c r="N137" s="407">
        <v>0</v>
      </c>
      <c r="O137" s="407">
        <v>0</v>
      </c>
      <c r="P137" s="238">
        <v>0</v>
      </c>
      <c r="Q137" s="407">
        <v>0</v>
      </c>
      <c r="R137" s="407">
        <v>0</v>
      </c>
      <c r="S137" s="238">
        <v>0</v>
      </c>
      <c r="T137" s="406">
        <v>0</v>
      </c>
      <c r="U137" s="406">
        <v>0</v>
      </c>
      <c r="V137" s="237">
        <v>0</v>
      </c>
      <c r="W137" s="406">
        <v>0</v>
      </c>
      <c r="X137" s="406">
        <v>0</v>
      </c>
      <c r="Y137" s="237">
        <v>0</v>
      </c>
      <c r="Z137" s="237">
        <v>1</v>
      </c>
      <c r="AA137" s="237">
        <v>2</v>
      </c>
      <c r="AB137" s="237">
        <v>3</v>
      </c>
    </row>
    <row r="138" spans="1:28" ht="15.75">
      <c r="A138" s="405" t="s">
        <v>776</v>
      </c>
      <c r="B138" s="406">
        <v>0</v>
      </c>
      <c r="C138" s="406">
        <v>0</v>
      </c>
      <c r="D138" s="237">
        <v>0</v>
      </c>
      <c r="E138" s="237">
        <v>0</v>
      </c>
      <c r="F138" s="237">
        <v>0</v>
      </c>
      <c r="G138" s="237">
        <v>0</v>
      </c>
      <c r="H138" s="406">
        <v>0</v>
      </c>
      <c r="I138" s="406">
        <v>1</v>
      </c>
      <c r="J138" s="237">
        <v>1</v>
      </c>
      <c r="K138" s="406">
        <v>2</v>
      </c>
      <c r="L138" s="406">
        <v>0</v>
      </c>
      <c r="M138" s="237">
        <v>2</v>
      </c>
      <c r="N138" s="407">
        <v>0</v>
      </c>
      <c r="O138" s="407">
        <v>0</v>
      </c>
      <c r="P138" s="238">
        <v>0</v>
      </c>
      <c r="Q138" s="407">
        <v>0</v>
      </c>
      <c r="R138" s="407">
        <v>0</v>
      </c>
      <c r="S138" s="238">
        <v>0</v>
      </c>
      <c r="T138" s="406">
        <v>0</v>
      </c>
      <c r="U138" s="406">
        <v>0</v>
      </c>
      <c r="V138" s="237">
        <v>0</v>
      </c>
      <c r="W138" s="406">
        <v>0</v>
      </c>
      <c r="X138" s="406">
        <v>0</v>
      </c>
      <c r="Y138" s="237">
        <v>0</v>
      </c>
      <c r="Z138" s="237">
        <v>2</v>
      </c>
      <c r="AA138" s="237">
        <v>1</v>
      </c>
      <c r="AB138" s="237">
        <v>3</v>
      </c>
    </row>
    <row r="139" spans="1:28" ht="15.75">
      <c r="A139" s="405" t="s">
        <v>777</v>
      </c>
      <c r="B139" s="406">
        <v>0</v>
      </c>
      <c r="C139" s="406">
        <v>0</v>
      </c>
      <c r="D139" s="237">
        <v>0</v>
      </c>
      <c r="E139" s="237">
        <v>0</v>
      </c>
      <c r="F139" s="237">
        <v>0</v>
      </c>
      <c r="G139" s="237">
        <v>0</v>
      </c>
      <c r="H139" s="406">
        <v>0</v>
      </c>
      <c r="I139" s="406">
        <v>0</v>
      </c>
      <c r="J139" s="237">
        <v>0</v>
      </c>
      <c r="K139" s="406">
        <v>1</v>
      </c>
      <c r="L139" s="406">
        <v>2</v>
      </c>
      <c r="M139" s="237">
        <v>3</v>
      </c>
      <c r="N139" s="407">
        <v>0</v>
      </c>
      <c r="O139" s="407">
        <v>0</v>
      </c>
      <c r="P139" s="238">
        <v>0</v>
      </c>
      <c r="Q139" s="407">
        <v>0</v>
      </c>
      <c r="R139" s="407">
        <v>0</v>
      </c>
      <c r="S139" s="238">
        <v>0</v>
      </c>
      <c r="T139" s="406">
        <v>0</v>
      </c>
      <c r="U139" s="406">
        <v>0</v>
      </c>
      <c r="V139" s="237">
        <v>0</v>
      </c>
      <c r="W139" s="406">
        <v>0</v>
      </c>
      <c r="X139" s="406">
        <v>0</v>
      </c>
      <c r="Y139" s="237">
        <v>0</v>
      </c>
      <c r="Z139" s="237">
        <v>1</v>
      </c>
      <c r="AA139" s="237">
        <v>2</v>
      </c>
      <c r="AB139" s="237">
        <v>3</v>
      </c>
    </row>
    <row r="140" spans="1:28" ht="15.75">
      <c r="A140" s="405" t="s">
        <v>778</v>
      </c>
      <c r="B140" s="406">
        <v>0</v>
      </c>
      <c r="C140" s="406">
        <v>0</v>
      </c>
      <c r="D140" s="237">
        <v>0</v>
      </c>
      <c r="E140" s="237">
        <v>0</v>
      </c>
      <c r="F140" s="237">
        <v>0</v>
      </c>
      <c r="G140" s="237">
        <v>0</v>
      </c>
      <c r="H140" s="406">
        <v>0</v>
      </c>
      <c r="I140" s="406">
        <v>0</v>
      </c>
      <c r="J140" s="237">
        <v>0</v>
      </c>
      <c r="K140" s="406">
        <v>1</v>
      </c>
      <c r="L140" s="406">
        <v>2</v>
      </c>
      <c r="M140" s="237">
        <v>3</v>
      </c>
      <c r="N140" s="407">
        <v>0</v>
      </c>
      <c r="O140" s="407">
        <v>0</v>
      </c>
      <c r="P140" s="238">
        <v>0</v>
      </c>
      <c r="Q140" s="407">
        <v>0</v>
      </c>
      <c r="R140" s="407">
        <v>0</v>
      </c>
      <c r="S140" s="238">
        <v>0</v>
      </c>
      <c r="T140" s="406">
        <v>0</v>
      </c>
      <c r="U140" s="406">
        <v>0</v>
      </c>
      <c r="V140" s="237">
        <v>0</v>
      </c>
      <c r="W140" s="406">
        <v>0</v>
      </c>
      <c r="X140" s="406">
        <v>0</v>
      </c>
      <c r="Y140" s="237">
        <v>0</v>
      </c>
      <c r="Z140" s="237">
        <v>1</v>
      </c>
      <c r="AA140" s="237">
        <v>2</v>
      </c>
      <c r="AB140" s="237">
        <v>3</v>
      </c>
    </row>
    <row r="141" spans="1:28" ht="15.75">
      <c r="A141" s="405" t="s">
        <v>779</v>
      </c>
      <c r="B141" s="406">
        <v>0</v>
      </c>
      <c r="C141" s="406">
        <v>0</v>
      </c>
      <c r="D141" s="237">
        <v>0</v>
      </c>
      <c r="E141" s="237">
        <v>0</v>
      </c>
      <c r="F141" s="237">
        <v>0</v>
      </c>
      <c r="G141" s="237">
        <v>0</v>
      </c>
      <c r="H141" s="406">
        <v>2</v>
      </c>
      <c r="I141" s="406">
        <v>0</v>
      </c>
      <c r="J141" s="237">
        <v>2</v>
      </c>
      <c r="K141" s="406">
        <v>1</v>
      </c>
      <c r="L141" s="406">
        <v>0</v>
      </c>
      <c r="M141" s="237">
        <v>1</v>
      </c>
      <c r="N141" s="407">
        <v>0</v>
      </c>
      <c r="O141" s="407">
        <v>0</v>
      </c>
      <c r="P141" s="238">
        <v>0</v>
      </c>
      <c r="Q141" s="407">
        <v>0</v>
      </c>
      <c r="R141" s="407">
        <v>0</v>
      </c>
      <c r="S141" s="238">
        <v>0</v>
      </c>
      <c r="T141" s="406">
        <v>0</v>
      </c>
      <c r="U141" s="406">
        <v>0</v>
      </c>
      <c r="V141" s="237">
        <v>0</v>
      </c>
      <c r="W141" s="406">
        <v>0</v>
      </c>
      <c r="X141" s="406">
        <v>0</v>
      </c>
      <c r="Y141" s="237">
        <v>0</v>
      </c>
      <c r="Z141" s="237">
        <v>3</v>
      </c>
      <c r="AA141" s="237">
        <v>0</v>
      </c>
      <c r="AB141" s="237">
        <v>3</v>
      </c>
    </row>
    <row r="142" spans="1:28" ht="15.75">
      <c r="A142" s="405" t="s">
        <v>780</v>
      </c>
      <c r="B142" s="406">
        <v>0</v>
      </c>
      <c r="C142" s="406">
        <v>0</v>
      </c>
      <c r="D142" s="237">
        <v>0</v>
      </c>
      <c r="E142" s="237">
        <v>0</v>
      </c>
      <c r="F142" s="237">
        <v>0</v>
      </c>
      <c r="G142" s="237">
        <v>0</v>
      </c>
      <c r="H142" s="406">
        <v>0</v>
      </c>
      <c r="I142" s="406">
        <v>0</v>
      </c>
      <c r="J142" s="237">
        <v>0</v>
      </c>
      <c r="K142" s="406">
        <v>0</v>
      </c>
      <c r="L142" s="406">
        <v>2</v>
      </c>
      <c r="M142" s="237">
        <v>2</v>
      </c>
      <c r="N142" s="407">
        <v>0</v>
      </c>
      <c r="O142" s="407">
        <v>0</v>
      </c>
      <c r="P142" s="238">
        <v>0</v>
      </c>
      <c r="Q142" s="407">
        <v>0</v>
      </c>
      <c r="R142" s="407">
        <v>0</v>
      </c>
      <c r="S142" s="238">
        <v>0</v>
      </c>
      <c r="T142" s="406">
        <v>0</v>
      </c>
      <c r="U142" s="406">
        <v>0</v>
      </c>
      <c r="V142" s="237">
        <v>0</v>
      </c>
      <c r="W142" s="406">
        <v>0</v>
      </c>
      <c r="X142" s="406">
        <v>0</v>
      </c>
      <c r="Y142" s="237">
        <v>0</v>
      </c>
      <c r="Z142" s="237">
        <v>0</v>
      </c>
      <c r="AA142" s="237">
        <v>2</v>
      </c>
      <c r="AB142" s="237">
        <v>2</v>
      </c>
    </row>
    <row r="143" spans="1:28" ht="28.5">
      <c r="A143" s="405" t="s">
        <v>781</v>
      </c>
      <c r="B143" s="406">
        <v>0</v>
      </c>
      <c r="C143" s="406">
        <v>0</v>
      </c>
      <c r="D143" s="237">
        <v>0</v>
      </c>
      <c r="E143" s="237">
        <v>0</v>
      </c>
      <c r="F143" s="237">
        <v>0</v>
      </c>
      <c r="G143" s="237">
        <v>0</v>
      </c>
      <c r="H143" s="406">
        <v>0</v>
      </c>
      <c r="I143" s="406">
        <v>0</v>
      </c>
      <c r="J143" s="237">
        <v>0</v>
      </c>
      <c r="K143" s="406">
        <v>1</v>
      </c>
      <c r="L143" s="406">
        <v>1</v>
      </c>
      <c r="M143" s="237">
        <v>2</v>
      </c>
      <c r="N143" s="407">
        <v>0</v>
      </c>
      <c r="O143" s="407">
        <v>0</v>
      </c>
      <c r="P143" s="238">
        <v>0</v>
      </c>
      <c r="Q143" s="407">
        <v>0</v>
      </c>
      <c r="R143" s="407">
        <v>0</v>
      </c>
      <c r="S143" s="238">
        <v>0</v>
      </c>
      <c r="T143" s="406">
        <v>0</v>
      </c>
      <c r="U143" s="406">
        <v>0</v>
      </c>
      <c r="V143" s="237">
        <v>0</v>
      </c>
      <c r="W143" s="406">
        <v>0</v>
      </c>
      <c r="X143" s="406">
        <v>0</v>
      </c>
      <c r="Y143" s="237">
        <v>0</v>
      </c>
      <c r="Z143" s="237">
        <v>1</v>
      </c>
      <c r="AA143" s="237">
        <v>1</v>
      </c>
      <c r="AB143" s="237">
        <v>2</v>
      </c>
    </row>
    <row r="144" spans="1:28" ht="15.75">
      <c r="A144" s="405" t="s">
        <v>782</v>
      </c>
      <c r="B144" s="406">
        <v>0</v>
      </c>
      <c r="C144" s="406">
        <v>0</v>
      </c>
      <c r="D144" s="237">
        <v>0</v>
      </c>
      <c r="E144" s="237">
        <v>0</v>
      </c>
      <c r="F144" s="237">
        <v>0</v>
      </c>
      <c r="G144" s="237">
        <v>0</v>
      </c>
      <c r="H144" s="406">
        <v>2</v>
      </c>
      <c r="I144" s="406">
        <v>0</v>
      </c>
      <c r="J144" s="237">
        <v>2</v>
      </c>
      <c r="K144" s="406">
        <v>0</v>
      </c>
      <c r="L144" s="406">
        <v>0</v>
      </c>
      <c r="M144" s="237">
        <v>0</v>
      </c>
      <c r="N144" s="407">
        <v>0</v>
      </c>
      <c r="O144" s="407">
        <v>0</v>
      </c>
      <c r="P144" s="238">
        <v>0</v>
      </c>
      <c r="Q144" s="407">
        <v>0</v>
      </c>
      <c r="R144" s="407">
        <v>0</v>
      </c>
      <c r="S144" s="238">
        <v>0</v>
      </c>
      <c r="T144" s="406">
        <v>0</v>
      </c>
      <c r="U144" s="406">
        <v>0</v>
      </c>
      <c r="V144" s="237">
        <v>0</v>
      </c>
      <c r="W144" s="406">
        <v>0</v>
      </c>
      <c r="X144" s="406">
        <v>0</v>
      </c>
      <c r="Y144" s="237">
        <v>0</v>
      </c>
      <c r="Z144" s="237">
        <v>2</v>
      </c>
      <c r="AA144" s="237">
        <v>0</v>
      </c>
      <c r="AB144" s="237">
        <v>2</v>
      </c>
    </row>
    <row r="145" spans="1:28" ht="15.75">
      <c r="A145" s="405" t="s">
        <v>783</v>
      </c>
      <c r="B145" s="406">
        <v>0</v>
      </c>
      <c r="C145" s="406">
        <v>0</v>
      </c>
      <c r="D145" s="237">
        <v>0</v>
      </c>
      <c r="E145" s="237">
        <v>0</v>
      </c>
      <c r="F145" s="237">
        <v>0</v>
      </c>
      <c r="G145" s="237">
        <v>0</v>
      </c>
      <c r="H145" s="406">
        <v>0</v>
      </c>
      <c r="I145" s="406">
        <v>0</v>
      </c>
      <c r="J145" s="237">
        <v>0</v>
      </c>
      <c r="K145" s="406">
        <v>2</v>
      </c>
      <c r="L145" s="406">
        <v>0</v>
      </c>
      <c r="M145" s="237">
        <v>2</v>
      </c>
      <c r="N145" s="407">
        <v>0</v>
      </c>
      <c r="O145" s="407">
        <v>0</v>
      </c>
      <c r="P145" s="238">
        <v>0</v>
      </c>
      <c r="Q145" s="407">
        <v>0</v>
      </c>
      <c r="R145" s="407">
        <v>0</v>
      </c>
      <c r="S145" s="238">
        <v>0</v>
      </c>
      <c r="T145" s="406">
        <v>0</v>
      </c>
      <c r="U145" s="406">
        <v>0</v>
      </c>
      <c r="V145" s="237">
        <v>0</v>
      </c>
      <c r="W145" s="406">
        <v>0</v>
      </c>
      <c r="X145" s="406">
        <v>0</v>
      </c>
      <c r="Y145" s="237">
        <v>0</v>
      </c>
      <c r="Z145" s="237">
        <v>2</v>
      </c>
      <c r="AA145" s="237">
        <v>0</v>
      </c>
      <c r="AB145" s="237">
        <v>2</v>
      </c>
    </row>
    <row r="146" spans="1:28" ht="15.75">
      <c r="A146" s="405" t="s">
        <v>784</v>
      </c>
      <c r="B146" s="406">
        <v>0</v>
      </c>
      <c r="C146" s="406">
        <v>0</v>
      </c>
      <c r="D146" s="237">
        <v>0</v>
      </c>
      <c r="E146" s="237">
        <v>0</v>
      </c>
      <c r="F146" s="237">
        <v>0</v>
      </c>
      <c r="G146" s="237">
        <v>0</v>
      </c>
      <c r="H146" s="406">
        <v>0</v>
      </c>
      <c r="I146" s="406">
        <v>0</v>
      </c>
      <c r="J146" s="237">
        <v>0</v>
      </c>
      <c r="K146" s="406">
        <v>1</v>
      </c>
      <c r="L146" s="406">
        <v>1</v>
      </c>
      <c r="M146" s="237">
        <v>2</v>
      </c>
      <c r="N146" s="407">
        <v>0</v>
      </c>
      <c r="O146" s="407">
        <v>0</v>
      </c>
      <c r="P146" s="238">
        <v>0</v>
      </c>
      <c r="Q146" s="407">
        <v>0</v>
      </c>
      <c r="R146" s="407">
        <v>0</v>
      </c>
      <c r="S146" s="238">
        <v>0</v>
      </c>
      <c r="T146" s="406">
        <v>0</v>
      </c>
      <c r="U146" s="406">
        <v>0</v>
      </c>
      <c r="V146" s="237">
        <v>0</v>
      </c>
      <c r="W146" s="406">
        <v>0</v>
      </c>
      <c r="X146" s="406">
        <v>0</v>
      </c>
      <c r="Y146" s="237">
        <v>0</v>
      </c>
      <c r="Z146" s="237">
        <v>1</v>
      </c>
      <c r="AA146" s="237">
        <v>1</v>
      </c>
      <c r="AB146" s="237">
        <v>2</v>
      </c>
    </row>
    <row r="147" spans="1:28" ht="15.75">
      <c r="A147" s="405" t="s">
        <v>785</v>
      </c>
      <c r="B147" s="406">
        <v>0</v>
      </c>
      <c r="C147" s="406">
        <v>0</v>
      </c>
      <c r="D147" s="237">
        <v>0</v>
      </c>
      <c r="E147" s="237">
        <v>0</v>
      </c>
      <c r="F147" s="237">
        <v>0</v>
      </c>
      <c r="G147" s="237">
        <v>0</v>
      </c>
      <c r="H147" s="406">
        <v>0</v>
      </c>
      <c r="I147" s="406">
        <v>0</v>
      </c>
      <c r="J147" s="237">
        <v>0</v>
      </c>
      <c r="K147" s="406">
        <v>1</v>
      </c>
      <c r="L147" s="406">
        <v>1</v>
      </c>
      <c r="M147" s="237">
        <v>2</v>
      </c>
      <c r="N147" s="407">
        <v>0</v>
      </c>
      <c r="O147" s="407">
        <v>0</v>
      </c>
      <c r="P147" s="238">
        <v>0</v>
      </c>
      <c r="Q147" s="407">
        <v>0</v>
      </c>
      <c r="R147" s="407">
        <v>0</v>
      </c>
      <c r="S147" s="238">
        <v>0</v>
      </c>
      <c r="T147" s="406">
        <v>0</v>
      </c>
      <c r="U147" s="406">
        <v>0</v>
      </c>
      <c r="V147" s="237">
        <v>0</v>
      </c>
      <c r="W147" s="406">
        <v>0</v>
      </c>
      <c r="X147" s="406">
        <v>0</v>
      </c>
      <c r="Y147" s="237">
        <v>0</v>
      </c>
      <c r="Z147" s="237">
        <v>1</v>
      </c>
      <c r="AA147" s="237">
        <v>1</v>
      </c>
      <c r="AB147" s="237">
        <v>2</v>
      </c>
    </row>
    <row r="148" spans="1:28" ht="15.75">
      <c r="A148" s="405" t="s">
        <v>786</v>
      </c>
      <c r="B148" s="406">
        <v>0</v>
      </c>
      <c r="C148" s="406">
        <v>0</v>
      </c>
      <c r="D148" s="237">
        <v>0</v>
      </c>
      <c r="E148" s="237">
        <v>0</v>
      </c>
      <c r="F148" s="237">
        <v>0</v>
      </c>
      <c r="G148" s="237">
        <v>0</v>
      </c>
      <c r="H148" s="406">
        <v>0</v>
      </c>
      <c r="I148" s="406">
        <v>0</v>
      </c>
      <c r="J148" s="237">
        <v>0</v>
      </c>
      <c r="K148" s="406">
        <v>2</v>
      </c>
      <c r="L148" s="406">
        <v>0</v>
      </c>
      <c r="M148" s="237">
        <v>2</v>
      </c>
      <c r="N148" s="407">
        <v>0</v>
      </c>
      <c r="O148" s="407">
        <v>0</v>
      </c>
      <c r="P148" s="238">
        <v>0</v>
      </c>
      <c r="Q148" s="407">
        <v>0</v>
      </c>
      <c r="R148" s="407">
        <v>0</v>
      </c>
      <c r="S148" s="238">
        <v>0</v>
      </c>
      <c r="T148" s="406">
        <v>0</v>
      </c>
      <c r="U148" s="406">
        <v>0</v>
      </c>
      <c r="V148" s="237">
        <v>0</v>
      </c>
      <c r="W148" s="406">
        <v>0</v>
      </c>
      <c r="X148" s="406">
        <v>0</v>
      </c>
      <c r="Y148" s="237">
        <v>0</v>
      </c>
      <c r="Z148" s="237">
        <v>2</v>
      </c>
      <c r="AA148" s="237">
        <v>0</v>
      </c>
      <c r="AB148" s="237">
        <v>2</v>
      </c>
    </row>
    <row r="149" spans="1:28" ht="15.75">
      <c r="A149" s="405" t="s">
        <v>787</v>
      </c>
      <c r="B149" s="406">
        <v>0</v>
      </c>
      <c r="C149" s="406">
        <v>0</v>
      </c>
      <c r="D149" s="237">
        <v>0</v>
      </c>
      <c r="E149" s="237">
        <v>0</v>
      </c>
      <c r="F149" s="237">
        <v>0</v>
      </c>
      <c r="G149" s="237">
        <v>0</v>
      </c>
      <c r="H149" s="406">
        <v>0</v>
      </c>
      <c r="I149" s="406">
        <v>0</v>
      </c>
      <c r="J149" s="237">
        <v>0</v>
      </c>
      <c r="K149" s="406">
        <v>0</v>
      </c>
      <c r="L149" s="406">
        <v>1</v>
      </c>
      <c r="M149" s="237">
        <v>1</v>
      </c>
      <c r="N149" s="407">
        <v>0</v>
      </c>
      <c r="O149" s="407">
        <v>0</v>
      </c>
      <c r="P149" s="238">
        <v>0</v>
      </c>
      <c r="Q149" s="407">
        <v>0</v>
      </c>
      <c r="R149" s="407">
        <v>0</v>
      </c>
      <c r="S149" s="238">
        <v>0</v>
      </c>
      <c r="T149" s="406">
        <v>0</v>
      </c>
      <c r="U149" s="406">
        <v>0</v>
      </c>
      <c r="V149" s="237">
        <v>0</v>
      </c>
      <c r="W149" s="406">
        <v>0</v>
      </c>
      <c r="X149" s="406">
        <v>0</v>
      </c>
      <c r="Y149" s="237">
        <v>0</v>
      </c>
      <c r="Z149" s="237">
        <v>0</v>
      </c>
      <c r="AA149" s="237">
        <v>1</v>
      </c>
      <c r="AB149" s="237">
        <v>1</v>
      </c>
    </row>
    <row r="150" spans="1:28" ht="15.75">
      <c r="A150" s="405" t="s">
        <v>788</v>
      </c>
      <c r="B150" s="406">
        <v>0</v>
      </c>
      <c r="C150" s="406">
        <v>0</v>
      </c>
      <c r="D150" s="237">
        <v>0</v>
      </c>
      <c r="E150" s="237">
        <v>0</v>
      </c>
      <c r="F150" s="237">
        <v>0</v>
      </c>
      <c r="G150" s="237">
        <v>0</v>
      </c>
      <c r="H150" s="406">
        <v>1</v>
      </c>
      <c r="I150" s="406">
        <v>0</v>
      </c>
      <c r="J150" s="237">
        <v>1</v>
      </c>
      <c r="K150" s="406">
        <v>0</v>
      </c>
      <c r="L150" s="406">
        <v>0</v>
      </c>
      <c r="M150" s="237">
        <v>0</v>
      </c>
      <c r="N150" s="407">
        <v>0</v>
      </c>
      <c r="O150" s="407">
        <v>0</v>
      </c>
      <c r="P150" s="238">
        <v>0</v>
      </c>
      <c r="Q150" s="407">
        <v>0</v>
      </c>
      <c r="R150" s="407">
        <v>0</v>
      </c>
      <c r="S150" s="238">
        <v>0</v>
      </c>
      <c r="T150" s="406">
        <v>0</v>
      </c>
      <c r="U150" s="406">
        <v>0</v>
      </c>
      <c r="V150" s="237">
        <v>0</v>
      </c>
      <c r="W150" s="406">
        <v>0</v>
      </c>
      <c r="X150" s="406">
        <v>0</v>
      </c>
      <c r="Y150" s="237">
        <v>0</v>
      </c>
      <c r="Z150" s="237">
        <v>1</v>
      </c>
      <c r="AA150" s="237">
        <v>0</v>
      </c>
      <c r="AB150" s="237">
        <v>1</v>
      </c>
    </row>
    <row r="151" spans="1:28" ht="15.75">
      <c r="A151" s="405" t="s">
        <v>789</v>
      </c>
      <c r="B151" s="406">
        <v>0</v>
      </c>
      <c r="C151" s="406">
        <v>0</v>
      </c>
      <c r="D151" s="237">
        <v>0</v>
      </c>
      <c r="E151" s="237">
        <v>0</v>
      </c>
      <c r="F151" s="237">
        <v>0</v>
      </c>
      <c r="G151" s="237">
        <v>0</v>
      </c>
      <c r="H151" s="406">
        <v>0</v>
      </c>
      <c r="I151" s="406">
        <v>0</v>
      </c>
      <c r="J151" s="237">
        <v>0</v>
      </c>
      <c r="K151" s="406">
        <v>1</v>
      </c>
      <c r="L151" s="406">
        <v>0</v>
      </c>
      <c r="M151" s="237">
        <v>1</v>
      </c>
      <c r="N151" s="407">
        <v>0</v>
      </c>
      <c r="O151" s="407">
        <v>0</v>
      </c>
      <c r="P151" s="238">
        <v>0</v>
      </c>
      <c r="Q151" s="407">
        <v>0</v>
      </c>
      <c r="R151" s="407">
        <v>0</v>
      </c>
      <c r="S151" s="238">
        <v>0</v>
      </c>
      <c r="T151" s="406">
        <v>0</v>
      </c>
      <c r="U151" s="406">
        <v>0</v>
      </c>
      <c r="V151" s="237">
        <v>0</v>
      </c>
      <c r="W151" s="406">
        <v>0</v>
      </c>
      <c r="X151" s="406">
        <v>0</v>
      </c>
      <c r="Y151" s="237">
        <v>0</v>
      </c>
      <c r="Z151" s="237">
        <v>1</v>
      </c>
      <c r="AA151" s="237">
        <v>0</v>
      </c>
      <c r="AB151" s="237">
        <v>1</v>
      </c>
    </row>
    <row r="152" spans="1:28" ht="15.75">
      <c r="A152" s="405" t="s">
        <v>790</v>
      </c>
      <c r="B152" s="406">
        <v>0</v>
      </c>
      <c r="C152" s="406">
        <v>0</v>
      </c>
      <c r="D152" s="237">
        <v>0</v>
      </c>
      <c r="E152" s="237">
        <v>0</v>
      </c>
      <c r="F152" s="237">
        <v>0</v>
      </c>
      <c r="G152" s="237">
        <v>0</v>
      </c>
      <c r="H152" s="406">
        <v>0</v>
      </c>
      <c r="I152" s="406">
        <v>1</v>
      </c>
      <c r="J152" s="237">
        <v>1</v>
      </c>
      <c r="K152" s="406">
        <v>0</v>
      </c>
      <c r="L152" s="406">
        <v>0</v>
      </c>
      <c r="M152" s="237">
        <v>0</v>
      </c>
      <c r="N152" s="407">
        <v>0</v>
      </c>
      <c r="O152" s="407">
        <v>0</v>
      </c>
      <c r="P152" s="238">
        <v>0</v>
      </c>
      <c r="Q152" s="407">
        <v>0</v>
      </c>
      <c r="R152" s="407">
        <v>0</v>
      </c>
      <c r="S152" s="238">
        <v>0</v>
      </c>
      <c r="T152" s="406">
        <v>0</v>
      </c>
      <c r="U152" s="406">
        <v>0</v>
      </c>
      <c r="V152" s="237">
        <v>0</v>
      </c>
      <c r="W152" s="406">
        <v>0</v>
      </c>
      <c r="X152" s="406">
        <v>0</v>
      </c>
      <c r="Y152" s="237">
        <v>0</v>
      </c>
      <c r="Z152" s="237">
        <v>0</v>
      </c>
      <c r="AA152" s="237">
        <v>1</v>
      </c>
      <c r="AB152" s="237">
        <v>1</v>
      </c>
    </row>
    <row r="153" spans="1:28" ht="15.75">
      <c r="A153" s="405" t="s">
        <v>791</v>
      </c>
      <c r="B153" s="406">
        <v>0</v>
      </c>
      <c r="C153" s="406">
        <v>0</v>
      </c>
      <c r="D153" s="237">
        <v>0</v>
      </c>
      <c r="E153" s="237">
        <v>0</v>
      </c>
      <c r="F153" s="237">
        <v>0</v>
      </c>
      <c r="G153" s="237">
        <v>0</v>
      </c>
      <c r="H153" s="406">
        <v>0</v>
      </c>
      <c r="I153" s="406">
        <v>0</v>
      </c>
      <c r="J153" s="237">
        <v>0</v>
      </c>
      <c r="K153" s="406">
        <v>1</v>
      </c>
      <c r="L153" s="406">
        <v>0</v>
      </c>
      <c r="M153" s="237">
        <v>1</v>
      </c>
      <c r="N153" s="407">
        <v>0</v>
      </c>
      <c r="O153" s="407">
        <v>0</v>
      </c>
      <c r="P153" s="238">
        <v>0</v>
      </c>
      <c r="Q153" s="407">
        <v>0</v>
      </c>
      <c r="R153" s="407">
        <v>0</v>
      </c>
      <c r="S153" s="238">
        <v>0</v>
      </c>
      <c r="T153" s="406">
        <v>0</v>
      </c>
      <c r="U153" s="406">
        <v>0</v>
      </c>
      <c r="V153" s="237">
        <v>0</v>
      </c>
      <c r="W153" s="406">
        <v>0</v>
      </c>
      <c r="X153" s="406">
        <v>0</v>
      </c>
      <c r="Y153" s="237">
        <v>0</v>
      </c>
      <c r="Z153" s="237">
        <v>1</v>
      </c>
      <c r="AA153" s="237">
        <v>0</v>
      </c>
      <c r="AB153" s="237">
        <v>1</v>
      </c>
    </row>
    <row r="154" spans="1:28" ht="15.75">
      <c r="A154" s="405" t="s">
        <v>792</v>
      </c>
      <c r="B154" s="406">
        <v>0</v>
      </c>
      <c r="C154" s="406">
        <v>0</v>
      </c>
      <c r="D154" s="237">
        <v>0</v>
      </c>
      <c r="E154" s="237">
        <v>0</v>
      </c>
      <c r="F154" s="237">
        <v>0</v>
      </c>
      <c r="G154" s="237">
        <v>0</v>
      </c>
      <c r="H154" s="406">
        <v>0</v>
      </c>
      <c r="I154" s="406">
        <v>0</v>
      </c>
      <c r="J154" s="237">
        <v>0</v>
      </c>
      <c r="K154" s="406">
        <v>0</v>
      </c>
      <c r="L154" s="406">
        <v>1</v>
      </c>
      <c r="M154" s="237">
        <v>1</v>
      </c>
      <c r="N154" s="407">
        <v>0</v>
      </c>
      <c r="O154" s="407">
        <v>0</v>
      </c>
      <c r="P154" s="238">
        <v>0</v>
      </c>
      <c r="Q154" s="407">
        <v>0</v>
      </c>
      <c r="R154" s="407">
        <v>0</v>
      </c>
      <c r="S154" s="238">
        <v>0</v>
      </c>
      <c r="T154" s="406">
        <v>0</v>
      </c>
      <c r="U154" s="406">
        <v>0</v>
      </c>
      <c r="V154" s="237">
        <v>0</v>
      </c>
      <c r="W154" s="406">
        <v>0</v>
      </c>
      <c r="X154" s="406">
        <v>0</v>
      </c>
      <c r="Y154" s="237">
        <v>0</v>
      </c>
      <c r="Z154" s="237">
        <v>0</v>
      </c>
      <c r="AA154" s="237">
        <v>1</v>
      </c>
      <c r="AB154" s="237">
        <v>1</v>
      </c>
    </row>
    <row r="155" spans="1:28" ht="15.75">
      <c r="A155" s="405" t="s">
        <v>793</v>
      </c>
      <c r="B155" s="406">
        <v>0</v>
      </c>
      <c r="C155" s="406">
        <v>0</v>
      </c>
      <c r="D155" s="237">
        <v>0</v>
      </c>
      <c r="E155" s="237">
        <v>0</v>
      </c>
      <c r="F155" s="237">
        <v>0</v>
      </c>
      <c r="G155" s="237">
        <v>0</v>
      </c>
      <c r="H155" s="406">
        <v>0</v>
      </c>
      <c r="I155" s="406">
        <v>0</v>
      </c>
      <c r="J155" s="237">
        <v>0</v>
      </c>
      <c r="K155" s="406">
        <v>1</v>
      </c>
      <c r="L155" s="406">
        <v>0</v>
      </c>
      <c r="M155" s="237">
        <v>1</v>
      </c>
      <c r="N155" s="407">
        <v>0</v>
      </c>
      <c r="O155" s="407">
        <v>0</v>
      </c>
      <c r="P155" s="238">
        <v>0</v>
      </c>
      <c r="Q155" s="407">
        <v>0</v>
      </c>
      <c r="R155" s="407">
        <v>0</v>
      </c>
      <c r="S155" s="238">
        <v>0</v>
      </c>
      <c r="T155" s="406">
        <v>0</v>
      </c>
      <c r="U155" s="406">
        <v>0</v>
      </c>
      <c r="V155" s="237">
        <v>0</v>
      </c>
      <c r="W155" s="406">
        <v>0</v>
      </c>
      <c r="X155" s="406">
        <v>0</v>
      </c>
      <c r="Y155" s="237">
        <v>0</v>
      </c>
      <c r="Z155" s="237">
        <v>1</v>
      </c>
      <c r="AA155" s="237">
        <v>0</v>
      </c>
      <c r="AB155" s="237">
        <v>1</v>
      </c>
    </row>
    <row r="156" spans="1:28" ht="15.75">
      <c r="A156" s="405" t="s">
        <v>794</v>
      </c>
      <c r="B156" s="406">
        <v>0</v>
      </c>
      <c r="C156" s="406">
        <v>0</v>
      </c>
      <c r="D156" s="237">
        <v>0</v>
      </c>
      <c r="E156" s="237">
        <v>0</v>
      </c>
      <c r="F156" s="237">
        <v>0</v>
      </c>
      <c r="G156" s="237">
        <v>0</v>
      </c>
      <c r="H156" s="406">
        <v>1</v>
      </c>
      <c r="I156" s="406">
        <v>0</v>
      </c>
      <c r="J156" s="237">
        <v>1</v>
      </c>
      <c r="K156" s="406">
        <v>0</v>
      </c>
      <c r="L156" s="406">
        <v>0</v>
      </c>
      <c r="M156" s="237">
        <v>0</v>
      </c>
      <c r="N156" s="407">
        <v>0</v>
      </c>
      <c r="O156" s="407">
        <v>0</v>
      </c>
      <c r="P156" s="238">
        <v>0</v>
      </c>
      <c r="Q156" s="407">
        <v>0</v>
      </c>
      <c r="R156" s="407">
        <v>0</v>
      </c>
      <c r="S156" s="238">
        <v>0</v>
      </c>
      <c r="T156" s="406">
        <v>0</v>
      </c>
      <c r="U156" s="406">
        <v>0</v>
      </c>
      <c r="V156" s="237">
        <v>0</v>
      </c>
      <c r="W156" s="406">
        <v>0</v>
      </c>
      <c r="X156" s="406">
        <v>0</v>
      </c>
      <c r="Y156" s="237">
        <v>0</v>
      </c>
      <c r="Z156" s="237">
        <v>1</v>
      </c>
      <c r="AA156" s="237">
        <v>0</v>
      </c>
      <c r="AB156" s="237">
        <v>1</v>
      </c>
    </row>
    <row r="157" spans="1:28" ht="28.5">
      <c r="A157" s="405" t="s">
        <v>795</v>
      </c>
      <c r="B157" s="406">
        <v>0</v>
      </c>
      <c r="C157" s="406">
        <v>0</v>
      </c>
      <c r="D157" s="237">
        <v>0</v>
      </c>
      <c r="E157" s="237">
        <v>0</v>
      </c>
      <c r="F157" s="237">
        <v>0</v>
      </c>
      <c r="G157" s="237">
        <v>0</v>
      </c>
      <c r="H157" s="406">
        <v>0</v>
      </c>
      <c r="I157" s="406">
        <v>0</v>
      </c>
      <c r="J157" s="237">
        <v>0</v>
      </c>
      <c r="K157" s="406">
        <v>0</v>
      </c>
      <c r="L157" s="406">
        <v>1</v>
      </c>
      <c r="M157" s="237">
        <v>1</v>
      </c>
      <c r="N157" s="407">
        <v>0</v>
      </c>
      <c r="O157" s="407">
        <v>0</v>
      </c>
      <c r="P157" s="238">
        <v>0</v>
      </c>
      <c r="Q157" s="407">
        <v>0</v>
      </c>
      <c r="R157" s="407">
        <v>0</v>
      </c>
      <c r="S157" s="238">
        <v>0</v>
      </c>
      <c r="T157" s="406">
        <v>0</v>
      </c>
      <c r="U157" s="406">
        <v>0</v>
      </c>
      <c r="V157" s="237">
        <v>0</v>
      </c>
      <c r="W157" s="406">
        <v>0</v>
      </c>
      <c r="X157" s="406">
        <v>0</v>
      </c>
      <c r="Y157" s="237">
        <v>0</v>
      </c>
      <c r="Z157" s="237">
        <v>0</v>
      </c>
      <c r="AA157" s="237">
        <v>1</v>
      </c>
      <c r="AB157" s="237">
        <v>1</v>
      </c>
    </row>
    <row r="158" spans="1:28" ht="15.75">
      <c r="A158" s="405" t="s">
        <v>796</v>
      </c>
      <c r="B158" s="406">
        <v>0</v>
      </c>
      <c r="C158" s="406">
        <v>0</v>
      </c>
      <c r="D158" s="237">
        <v>0</v>
      </c>
      <c r="E158" s="237">
        <v>0</v>
      </c>
      <c r="F158" s="237">
        <v>0</v>
      </c>
      <c r="G158" s="237">
        <v>0</v>
      </c>
      <c r="H158" s="406">
        <v>0</v>
      </c>
      <c r="I158" s="406">
        <v>0</v>
      </c>
      <c r="J158" s="237">
        <v>0</v>
      </c>
      <c r="K158" s="406">
        <v>1</v>
      </c>
      <c r="L158" s="406">
        <v>0</v>
      </c>
      <c r="M158" s="237">
        <v>1</v>
      </c>
      <c r="N158" s="407">
        <v>0</v>
      </c>
      <c r="O158" s="407">
        <v>0</v>
      </c>
      <c r="P158" s="238">
        <v>0</v>
      </c>
      <c r="Q158" s="407">
        <v>0</v>
      </c>
      <c r="R158" s="407">
        <v>0</v>
      </c>
      <c r="S158" s="238">
        <v>0</v>
      </c>
      <c r="T158" s="406">
        <v>0</v>
      </c>
      <c r="U158" s="406">
        <v>0</v>
      </c>
      <c r="V158" s="237">
        <v>0</v>
      </c>
      <c r="W158" s="406">
        <v>0</v>
      </c>
      <c r="X158" s="406">
        <v>0</v>
      </c>
      <c r="Y158" s="237">
        <v>0</v>
      </c>
      <c r="Z158" s="237">
        <v>1</v>
      </c>
      <c r="AA158" s="237">
        <v>0</v>
      </c>
      <c r="AB158" s="237">
        <v>1</v>
      </c>
    </row>
    <row r="159" spans="1:28" ht="15.75">
      <c r="A159" s="405" t="s">
        <v>797</v>
      </c>
      <c r="B159" s="406">
        <v>0</v>
      </c>
      <c r="C159" s="406">
        <v>0</v>
      </c>
      <c r="D159" s="237">
        <v>0</v>
      </c>
      <c r="E159" s="237">
        <v>0</v>
      </c>
      <c r="F159" s="237">
        <v>0</v>
      </c>
      <c r="G159" s="237">
        <v>0</v>
      </c>
      <c r="H159" s="406">
        <v>0</v>
      </c>
      <c r="I159" s="406">
        <v>0</v>
      </c>
      <c r="J159" s="237">
        <v>0</v>
      </c>
      <c r="K159" s="406">
        <v>1</v>
      </c>
      <c r="L159" s="406">
        <v>0</v>
      </c>
      <c r="M159" s="237">
        <v>1</v>
      </c>
      <c r="N159" s="407">
        <v>0</v>
      </c>
      <c r="O159" s="407">
        <v>0</v>
      </c>
      <c r="P159" s="238">
        <v>0</v>
      </c>
      <c r="Q159" s="407">
        <v>0</v>
      </c>
      <c r="R159" s="407">
        <v>0</v>
      </c>
      <c r="S159" s="238">
        <v>0</v>
      </c>
      <c r="T159" s="406">
        <v>0</v>
      </c>
      <c r="U159" s="406">
        <v>0</v>
      </c>
      <c r="V159" s="237">
        <v>0</v>
      </c>
      <c r="W159" s="406">
        <v>0</v>
      </c>
      <c r="X159" s="406">
        <v>0</v>
      </c>
      <c r="Y159" s="237">
        <v>0</v>
      </c>
      <c r="Z159" s="237">
        <v>1</v>
      </c>
      <c r="AA159" s="237">
        <v>0</v>
      </c>
      <c r="AB159" s="237">
        <v>1</v>
      </c>
    </row>
    <row r="160" spans="1:28" ht="15.75">
      <c r="A160" s="405" t="s">
        <v>798</v>
      </c>
      <c r="B160" s="406">
        <v>0</v>
      </c>
      <c r="C160" s="406">
        <v>0</v>
      </c>
      <c r="D160" s="237">
        <v>0</v>
      </c>
      <c r="E160" s="237">
        <v>0</v>
      </c>
      <c r="F160" s="237">
        <v>0</v>
      </c>
      <c r="G160" s="237">
        <v>0</v>
      </c>
      <c r="H160" s="406">
        <v>0</v>
      </c>
      <c r="I160" s="406">
        <v>0</v>
      </c>
      <c r="J160" s="237">
        <v>0</v>
      </c>
      <c r="K160" s="406">
        <v>0</v>
      </c>
      <c r="L160" s="406">
        <v>1</v>
      </c>
      <c r="M160" s="237">
        <v>1</v>
      </c>
      <c r="N160" s="407">
        <v>0</v>
      </c>
      <c r="O160" s="407">
        <v>0</v>
      </c>
      <c r="P160" s="238">
        <v>0</v>
      </c>
      <c r="Q160" s="407">
        <v>0</v>
      </c>
      <c r="R160" s="407">
        <v>0</v>
      </c>
      <c r="S160" s="238">
        <v>0</v>
      </c>
      <c r="T160" s="406">
        <v>0</v>
      </c>
      <c r="U160" s="406">
        <v>0</v>
      </c>
      <c r="V160" s="237">
        <v>0</v>
      </c>
      <c r="W160" s="406">
        <v>0</v>
      </c>
      <c r="X160" s="406">
        <v>0</v>
      </c>
      <c r="Y160" s="237">
        <v>0</v>
      </c>
      <c r="Z160" s="237">
        <v>0</v>
      </c>
      <c r="AA160" s="237">
        <v>1</v>
      </c>
      <c r="AB160" s="237">
        <v>1</v>
      </c>
    </row>
    <row r="161" spans="1:28" ht="15.75">
      <c r="A161" s="405" t="s">
        <v>799</v>
      </c>
      <c r="B161" s="406">
        <v>0</v>
      </c>
      <c r="C161" s="406">
        <v>0</v>
      </c>
      <c r="D161" s="237">
        <v>0</v>
      </c>
      <c r="E161" s="237">
        <v>0</v>
      </c>
      <c r="F161" s="237">
        <v>0</v>
      </c>
      <c r="G161" s="237">
        <v>0</v>
      </c>
      <c r="H161" s="406">
        <v>0</v>
      </c>
      <c r="I161" s="406">
        <v>0</v>
      </c>
      <c r="J161" s="237">
        <v>0</v>
      </c>
      <c r="K161" s="406">
        <v>0</v>
      </c>
      <c r="L161" s="406">
        <v>1</v>
      </c>
      <c r="M161" s="237">
        <v>1</v>
      </c>
      <c r="N161" s="407">
        <v>0</v>
      </c>
      <c r="O161" s="407">
        <v>0</v>
      </c>
      <c r="P161" s="238">
        <v>0</v>
      </c>
      <c r="Q161" s="407">
        <v>0</v>
      </c>
      <c r="R161" s="407">
        <v>0</v>
      </c>
      <c r="S161" s="238">
        <v>0</v>
      </c>
      <c r="T161" s="406">
        <v>0</v>
      </c>
      <c r="U161" s="406">
        <v>0</v>
      </c>
      <c r="V161" s="237">
        <v>0</v>
      </c>
      <c r="W161" s="406">
        <v>0</v>
      </c>
      <c r="X161" s="406">
        <v>0</v>
      </c>
      <c r="Y161" s="237">
        <v>0</v>
      </c>
      <c r="Z161" s="237">
        <v>0</v>
      </c>
      <c r="AA161" s="237">
        <v>1</v>
      </c>
      <c r="AB161" s="237">
        <v>1</v>
      </c>
    </row>
    <row r="162" spans="1:28" ht="15.75">
      <c r="A162" s="405" t="s">
        <v>800</v>
      </c>
      <c r="B162" s="406">
        <v>0</v>
      </c>
      <c r="C162" s="406">
        <v>0</v>
      </c>
      <c r="D162" s="237">
        <v>0</v>
      </c>
      <c r="E162" s="237">
        <v>0</v>
      </c>
      <c r="F162" s="237">
        <v>0</v>
      </c>
      <c r="G162" s="237">
        <v>0</v>
      </c>
      <c r="H162" s="406">
        <v>0</v>
      </c>
      <c r="I162" s="406">
        <v>0</v>
      </c>
      <c r="J162" s="237">
        <v>0</v>
      </c>
      <c r="K162" s="406">
        <v>0</v>
      </c>
      <c r="L162" s="406">
        <v>1</v>
      </c>
      <c r="M162" s="237">
        <v>1</v>
      </c>
      <c r="N162" s="407">
        <v>0</v>
      </c>
      <c r="O162" s="407">
        <v>0</v>
      </c>
      <c r="P162" s="238">
        <v>0</v>
      </c>
      <c r="Q162" s="407">
        <v>0</v>
      </c>
      <c r="R162" s="407">
        <v>0</v>
      </c>
      <c r="S162" s="238">
        <v>0</v>
      </c>
      <c r="T162" s="406">
        <v>0</v>
      </c>
      <c r="U162" s="406">
        <v>0</v>
      </c>
      <c r="V162" s="237">
        <v>0</v>
      </c>
      <c r="W162" s="406">
        <v>0</v>
      </c>
      <c r="X162" s="406">
        <v>0</v>
      </c>
      <c r="Y162" s="237">
        <v>0</v>
      </c>
      <c r="Z162" s="237">
        <v>0</v>
      </c>
      <c r="AA162" s="237">
        <v>1</v>
      </c>
      <c r="AB162" s="237">
        <v>1</v>
      </c>
    </row>
    <row r="163" spans="1:28" ht="15.75">
      <c r="A163" s="405" t="s">
        <v>801</v>
      </c>
      <c r="B163" s="406">
        <v>0</v>
      </c>
      <c r="C163" s="406">
        <v>0</v>
      </c>
      <c r="D163" s="159"/>
      <c r="E163" s="237">
        <v>0</v>
      </c>
      <c r="F163" s="237">
        <v>0</v>
      </c>
      <c r="G163" s="237">
        <v>0</v>
      </c>
      <c r="H163" s="406">
        <v>0</v>
      </c>
      <c r="I163" s="406">
        <v>0</v>
      </c>
      <c r="J163" s="237">
        <v>0</v>
      </c>
      <c r="K163" s="406">
        <v>0</v>
      </c>
      <c r="L163" s="406">
        <v>1</v>
      </c>
      <c r="M163" s="237">
        <v>1</v>
      </c>
      <c r="N163" s="407">
        <v>0</v>
      </c>
      <c r="O163" s="407">
        <v>0</v>
      </c>
      <c r="P163" s="238">
        <v>0</v>
      </c>
      <c r="Q163" s="407">
        <v>0</v>
      </c>
      <c r="R163" s="407">
        <v>0</v>
      </c>
      <c r="S163" s="238">
        <v>0</v>
      </c>
      <c r="T163" s="406">
        <v>0</v>
      </c>
      <c r="U163" s="406">
        <v>0</v>
      </c>
      <c r="V163" s="237">
        <v>0</v>
      </c>
      <c r="W163" s="406">
        <v>0</v>
      </c>
      <c r="X163" s="406">
        <v>0</v>
      </c>
      <c r="Y163" s="237">
        <v>0</v>
      </c>
      <c r="Z163" s="237">
        <v>0</v>
      </c>
      <c r="AA163" s="237">
        <v>1</v>
      </c>
      <c r="AB163" s="237">
        <v>1</v>
      </c>
    </row>
    <row r="164" spans="1:28" ht="15.75">
      <c r="A164" s="405" t="s">
        <v>802</v>
      </c>
      <c r="B164" s="406">
        <v>0</v>
      </c>
      <c r="C164" s="406">
        <v>0</v>
      </c>
      <c r="D164" s="159"/>
      <c r="E164" s="237">
        <v>0</v>
      </c>
      <c r="F164" s="237">
        <v>0</v>
      </c>
      <c r="G164" s="237">
        <v>0</v>
      </c>
      <c r="H164" s="406">
        <v>0</v>
      </c>
      <c r="I164" s="406">
        <v>0</v>
      </c>
      <c r="J164" s="237">
        <v>0</v>
      </c>
      <c r="K164" s="406">
        <v>1</v>
      </c>
      <c r="L164" s="406">
        <v>0</v>
      </c>
      <c r="M164" s="237">
        <v>1</v>
      </c>
      <c r="N164" s="407">
        <v>0</v>
      </c>
      <c r="O164" s="407">
        <v>0</v>
      </c>
      <c r="P164" s="238">
        <v>0</v>
      </c>
      <c r="Q164" s="407">
        <v>0</v>
      </c>
      <c r="R164" s="407">
        <v>0</v>
      </c>
      <c r="S164" s="238">
        <v>0</v>
      </c>
      <c r="T164" s="406">
        <v>0</v>
      </c>
      <c r="U164" s="406">
        <v>0</v>
      </c>
      <c r="V164" s="237">
        <v>0</v>
      </c>
      <c r="W164" s="406">
        <v>0</v>
      </c>
      <c r="X164" s="406">
        <v>0</v>
      </c>
      <c r="Y164" s="237">
        <v>0</v>
      </c>
      <c r="Z164" s="237">
        <v>1</v>
      </c>
      <c r="AA164" s="237">
        <v>0</v>
      </c>
      <c r="AB164" s="237">
        <v>1</v>
      </c>
    </row>
    <row r="165" spans="1:28" ht="15.75">
      <c r="A165" s="405" t="s">
        <v>803</v>
      </c>
      <c r="B165" s="406">
        <v>0</v>
      </c>
      <c r="C165" s="406">
        <v>0</v>
      </c>
      <c r="D165" s="159"/>
      <c r="E165" s="237">
        <v>0</v>
      </c>
      <c r="F165" s="237">
        <v>0</v>
      </c>
      <c r="G165" s="237">
        <v>0</v>
      </c>
      <c r="H165" s="406">
        <v>0</v>
      </c>
      <c r="I165" s="406">
        <v>0</v>
      </c>
      <c r="J165" s="237">
        <v>0</v>
      </c>
      <c r="K165" s="406">
        <v>1</v>
      </c>
      <c r="L165" s="406">
        <v>0</v>
      </c>
      <c r="M165" s="237">
        <v>1</v>
      </c>
      <c r="N165" s="407">
        <v>0</v>
      </c>
      <c r="O165" s="407">
        <v>0</v>
      </c>
      <c r="P165" s="238">
        <v>0</v>
      </c>
      <c r="Q165" s="407">
        <v>0</v>
      </c>
      <c r="R165" s="407">
        <v>0</v>
      </c>
      <c r="S165" s="238">
        <v>0</v>
      </c>
      <c r="T165" s="406">
        <v>0</v>
      </c>
      <c r="U165" s="406">
        <v>0</v>
      </c>
      <c r="V165" s="237">
        <v>0</v>
      </c>
      <c r="W165" s="406">
        <v>0</v>
      </c>
      <c r="X165" s="406">
        <v>0</v>
      </c>
      <c r="Y165" s="237">
        <v>0</v>
      </c>
      <c r="Z165" s="237">
        <v>1</v>
      </c>
      <c r="AA165" s="237">
        <v>0</v>
      </c>
      <c r="AB165" s="237">
        <v>1</v>
      </c>
    </row>
    <row r="166" spans="1:28" ht="15.75">
      <c r="A166" s="405" t="s">
        <v>804</v>
      </c>
      <c r="B166" s="406">
        <v>0</v>
      </c>
      <c r="C166" s="406">
        <v>0</v>
      </c>
      <c r="D166" s="159">
        <v>0</v>
      </c>
      <c r="E166" s="237">
        <v>0</v>
      </c>
      <c r="F166" s="237">
        <v>0</v>
      </c>
      <c r="G166" s="237">
        <v>0</v>
      </c>
      <c r="H166" s="406">
        <v>0</v>
      </c>
      <c r="I166" s="406">
        <v>0</v>
      </c>
      <c r="J166" s="237">
        <v>0</v>
      </c>
      <c r="K166" s="406">
        <v>0</v>
      </c>
      <c r="L166" s="406">
        <v>1</v>
      </c>
      <c r="M166" s="237">
        <v>1</v>
      </c>
      <c r="N166" s="407">
        <v>0</v>
      </c>
      <c r="O166" s="407">
        <v>0</v>
      </c>
      <c r="P166" s="238">
        <v>0</v>
      </c>
      <c r="Q166" s="407">
        <v>0</v>
      </c>
      <c r="R166" s="407">
        <v>0</v>
      </c>
      <c r="S166" s="238">
        <v>0</v>
      </c>
      <c r="T166" s="406">
        <v>0</v>
      </c>
      <c r="U166" s="406">
        <v>0</v>
      </c>
      <c r="V166" s="237">
        <v>0</v>
      </c>
      <c r="W166" s="406">
        <v>0</v>
      </c>
      <c r="X166" s="406">
        <v>0</v>
      </c>
      <c r="Y166" s="237">
        <v>0</v>
      </c>
      <c r="Z166" s="237">
        <v>0</v>
      </c>
      <c r="AA166" s="237">
        <v>1</v>
      </c>
      <c r="AB166" s="237">
        <v>1</v>
      </c>
    </row>
    <row r="167" spans="1:28" ht="15.75">
      <c r="A167" s="405" t="s">
        <v>805</v>
      </c>
      <c r="B167" s="406">
        <v>0</v>
      </c>
      <c r="C167" s="406">
        <v>0</v>
      </c>
      <c r="D167" s="159"/>
      <c r="E167" s="237">
        <v>0</v>
      </c>
      <c r="F167" s="237">
        <v>0</v>
      </c>
      <c r="G167" s="237"/>
      <c r="H167" s="406">
        <v>1</v>
      </c>
      <c r="I167" s="406">
        <v>0</v>
      </c>
      <c r="J167" s="237">
        <v>1</v>
      </c>
      <c r="K167" s="406">
        <v>0</v>
      </c>
      <c r="L167" s="406">
        <v>0</v>
      </c>
      <c r="M167" s="237">
        <v>0</v>
      </c>
      <c r="N167" s="407">
        <v>0</v>
      </c>
      <c r="O167" s="407">
        <v>0</v>
      </c>
      <c r="P167" s="238"/>
      <c r="Q167" s="407">
        <v>0</v>
      </c>
      <c r="R167" s="407">
        <v>0</v>
      </c>
      <c r="S167" s="238"/>
      <c r="T167" s="406">
        <v>0</v>
      </c>
      <c r="U167" s="406">
        <v>0</v>
      </c>
      <c r="V167" s="237"/>
      <c r="W167" s="406">
        <v>0</v>
      </c>
      <c r="X167" s="406">
        <v>0</v>
      </c>
      <c r="Y167" s="237"/>
      <c r="Z167" s="237">
        <v>1</v>
      </c>
      <c r="AA167" s="237">
        <v>0</v>
      </c>
      <c r="AB167" s="237">
        <v>1</v>
      </c>
    </row>
    <row r="168" spans="1:28" ht="15.75">
      <c r="A168" s="405" t="s">
        <v>806</v>
      </c>
      <c r="B168" s="406">
        <v>0</v>
      </c>
      <c r="C168" s="406">
        <v>0</v>
      </c>
      <c r="D168" s="159"/>
      <c r="E168" s="237">
        <v>0</v>
      </c>
      <c r="F168" s="237">
        <v>0</v>
      </c>
      <c r="G168" s="237"/>
      <c r="H168" s="406">
        <v>0</v>
      </c>
      <c r="I168" s="406">
        <v>0</v>
      </c>
      <c r="J168" s="237">
        <v>0</v>
      </c>
      <c r="K168" s="406">
        <v>0</v>
      </c>
      <c r="L168" s="406">
        <v>0</v>
      </c>
      <c r="M168" s="237">
        <v>0</v>
      </c>
      <c r="N168" s="407">
        <v>0</v>
      </c>
      <c r="O168" s="407">
        <v>0</v>
      </c>
      <c r="P168" s="238"/>
      <c r="Q168" s="407">
        <v>0</v>
      </c>
      <c r="R168" s="407">
        <v>0</v>
      </c>
      <c r="S168" s="238"/>
      <c r="T168" s="406">
        <v>0</v>
      </c>
      <c r="U168" s="406">
        <v>0</v>
      </c>
      <c r="V168" s="237"/>
      <c r="W168" s="406">
        <v>0</v>
      </c>
      <c r="X168" s="406">
        <v>0</v>
      </c>
      <c r="Y168" s="237"/>
      <c r="Z168" s="237">
        <v>0</v>
      </c>
      <c r="AA168" s="237">
        <v>0</v>
      </c>
      <c r="AB168" s="237">
        <v>0</v>
      </c>
    </row>
    <row r="169" spans="1:28" s="409" customFormat="1">
      <c r="A169" s="405" t="s">
        <v>90</v>
      </c>
      <c r="B169" s="408">
        <v>876</v>
      </c>
      <c r="C169" s="408">
        <v>290</v>
      </c>
      <c r="D169" s="408">
        <v>1166</v>
      </c>
      <c r="E169" s="408">
        <v>38</v>
      </c>
      <c r="F169" s="408">
        <v>35</v>
      </c>
      <c r="G169" s="408">
        <v>73</v>
      </c>
      <c r="H169" s="408">
        <v>4654</v>
      </c>
      <c r="I169" s="408">
        <v>1932</v>
      </c>
      <c r="J169" s="408">
        <v>6586</v>
      </c>
      <c r="K169" s="408">
        <v>21229</v>
      </c>
      <c r="L169" s="408">
        <v>11516</v>
      </c>
      <c r="M169" s="408">
        <v>32745</v>
      </c>
      <c r="N169" s="408">
        <v>61</v>
      </c>
      <c r="O169" s="408">
        <v>43</v>
      </c>
      <c r="P169" s="408">
        <v>104</v>
      </c>
      <c r="Q169" s="408">
        <v>751</v>
      </c>
      <c r="R169" s="408">
        <v>345</v>
      </c>
      <c r="S169" s="408">
        <v>1096</v>
      </c>
      <c r="T169" s="408">
        <v>105</v>
      </c>
      <c r="U169" s="408">
        <v>110</v>
      </c>
      <c r="V169" s="408">
        <v>215</v>
      </c>
      <c r="W169" s="408">
        <v>175</v>
      </c>
      <c r="X169" s="408">
        <v>133</v>
      </c>
      <c r="Y169" s="408">
        <v>308</v>
      </c>
      <c r="Z169" s="408">
        <v>27889</v>
      </c>
      <c r="AA169" s="408">
        <v>14404</v>
      </c>
      <c r="AB169" s="408">
        <v>42293</v>
      </c>
    </row>
  </sheetData>
  <mergeCells count="13">
    <mergeCell ref="A2:A3"/>
    <mergeCell ref="B2:D2"/>
    <mergeCell ref="E2:G2"/>
    <mergeCell ref="H2:J2"/>
    <mergeCell ref="K2:M2"/>
    <mergeCell ref="T2:V2"/>
    <mergeCell ref="W2:Y2"/>
    <mergeCell ref="Z2:AB2"/>
    <mergeCell ref="B1:J1"/>
    <mergeCell ref="K1:S1"/>
    <mergeCell ref="T1:AB1"/>
    <mergeCell ref="N2:P2"/>
    <mergeCell ref="Q2:S2"/>
  </mergeCells>
  <pageMargins left="0.74803149606299202" right="0.196850393700787" top="0.55118110236220497" bottom="0.47244094488188998" header="0.35433070866141703" footer="0.23622047244094499"/>
  <pageSetup paperSize="9" scale="77" firstPageNumber="51" pageOrder="overThenDown" orientation="portrait" useFirstPageNumber="1" horizontalDpi="1200" verticalDpi="1200" r:id="rId1"/>
  <headerFooter>
    <oddFooter>&amp;L&amp;"Arial,Italic"&amp;9AISHE 2014-15&amp;CT-&amp;P</oddFooter>
  </headerFooter>
  <colBreaks count="2" manualBreakCount="2">
    <brk id="10" max="164" man="1"/>
    <brk id="19" max="16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1:AB37"/>
  <sheetViews>
    <sheetView showZeros="0" view="pageBreakPreview" topLeftCell="F28" zoomScaleSheetLayoutView="100" workbookViewId="0">
      <selection activeCell="AC1" sqref="AC1:AC1048576"/>
    </sheetView>
  </sheetViews>
  <sheetFormatPr defaultRowHeight="14.25"/>
  <cols>
    <col min="1" max="1" width="22.140625" style="422" customWidth="1"/>
    <col min="2" max="10" width="7.42578125" style="417" customWidth="1"/>
    <col min="11" max="11" width="7.5703125" style="417" customWidth="1"/>
    <col min="12" max="12" width="7.85546875" style="417" customWidth="1"/>
    <col min="13" max="13" width="7.42578125" style="417" customWidth="1"/>
    <col min="14" max="14" width="7" style="417" customWidth="1"/>
    <col min="15" max="15" width="7.85546875" style="417" customWidth="1"/>
    <col min="16" max="16" width="7.5703125" style="417" customWidth="1"/>
    <col min="17" max="19" width="7.85546875" style="417" customWidth="1"/>
    <col min="20" max="20" width="7.28515625" style="417" customWidth="1"/>
    <col min="21" max="21" width="7.7109375" style="417" customWidth="1"/>
    <col min="22" max="22" width="7" style="417" customWidth="1"/>
    <col min="23" max="23" width="7.28515625" style="417" customWidth="1"/>
    <col min="24" max="24" width="7.7109375" style="417" customWidth="1"/>
    <col min="25" max="25" width="7" style="417" customWidth="1"/>
    <col min="26" max="26" width="7.7109375" style="417" customWidth="1"/>
    <col min="27" max="27" width="7.85546875" style="417" customWidth="1"/>
    <col min="28" max="28" width="7.7109375" style="417" customWidth="1"/>
    <col min="29" max="16384" width="9.140625" style="417"/>
  </cols>
  <sheetData>
    <row r="1" spans="1:28" s="411" customFormat="1" ht="36" customHeight="1">
      <c r="A1" s="480" t="s">
        <v>456</v>
      </c>
      <c r="B1" s="582" t="s">
        <v>457</v>
      </c>
      <c r="C1" s="585"/>
      <c r="D1" s="585"/>
      <c r="E1" s="585"/>
      <c r="F1" s="585"/>
      <c r="G1" s="585"/>
      <c r="H1" s="585"/>
      <c r="I1" s="585"/>
      <c r="J1" s="585"/>
      <c r="K1" s="582" t="s">
        <v>457</v>
      </c>
      <c r="L1" s="585"/>
      <c r="M1" s="585"/>
      <c r="N1" s="585"/>
      <c r="O1" s="585"/>
      <c r="P1" s="585"/>
      <c r="Q1" s="585"/>
      <c r="R1" s="585"/>
      <c r="S1" s="585"/>
      <c r="T1" s="582" t="s">
        <v>457</v>
      </c>
      <c r="U1" s="585"/>
      <c r="V1" s="585"/>
      <c r="W1" s="585"/>
      <c r="X1" s="585"/>
      <c r="Y1" s="585"/>
      <c r="Z1" s="585"/>
      <c r="AA1" s="585"/>
      <c r="AB1" s="585"/>
    </row>
    <row r="2" spans="1:28" s="412" customFormat="1" ht="17.25" customHeight="1">
      <c r="A2" s="587" t="s">
        <v>36</v>
      </c>
      <c r="B2" s="586" t="s">
        <v>95</v>
      </c>
      <c r="C2" s="586"/>
      <c r="D2" s="586"/>
      <c r="E2" s="586" t="s">
        <v>96</v>
      </c>
      <c r="F2" s="586"/>
      <c r="G2" s="586"/>
      <c r="H2" s="586" t="s">
        <v>97</v>
      </c>
      <c r="I2" s="586"/>
      <c r="J2" s="586"/>
      <c r="K2" s="586" t="s">
        <v>98</v>
      </c>
      <c r="L2" s="586"/>
      <c r="M2" s="586"/>
      <c r="N2" s="586" t="s">
        <v>99</v>
      </c>
      <c r="O2" s="586"/>
      <c r="P2" s="586"/>
      <c r="Q2" s="586" t="s">
        <v>100</v>
      </c>
      <c r="R2" s="586"/>
      <c r="S2" s="586"/>
      <c r="T2" s="586" t="s">
        <v>101</v>
      </c>
      <c r="U2" s="586"/>
      <c r="V2" s="586"/>
      <c r="W2" s="586" t="s">
        <v>102</v>
      </c>
      <c r="X2" s="586"/>
      <c r="Y2" s="586"/>
      <c r="Z2" s="586" t="s">
        <v>38</v>
      </c>
      <c r="AA2" s="586"/>
      <c r="AB2" s="586"/>
    </row>
    <row r="3" spans="1:28" s="414" customFormat="1" ht="17.25" customHeight="1">
      <c r="A3" s="588"/>
      <c r="B3" s="413" t="s">
        <v>103</v>
      </c>
      <c r="C3" s="413" t="s">
        <v>104</v>
      </c>
      <c r="D3" s="413" t="s">
        <v>90</v>
      </c>
      <c r="E3" s="413" t="s">
        <v>103</v>
      </c>
      <c r="F3" s="413" t="s">
        <v>104</v>
      </c>
      <c r="G3" s="413" t="s">
        <v>90</v>
      </c>
      <c r="H3" s="413" t="s">
        <v>103</v>
      </c>
      <c r="I3" s="413" t="s">
        <v>104</v>
      </c>
      <c r="J3" s="413" t="s">
        <v>90</v>
      </c>
      <c r="K3" s="413" t="s">
        <v>103</v>
      </c>
      <c r="L3" s="413" t="s">
        <v>104</v>
      </c>
      <c r="M3" s="413" t="s">
        <v>90</v>
      </c>
      <c r="N3" s="413" t="s">
        <v>103</v>
      </c>
      <c r="O3" s="413" t="s">
        <v>104</v>
      </c>
      <c r="P3" s="413" t="s">
        <v>90</v>
      </c>
      <c r="Q3" s="413" t="s">
        <v>103</v>
      </c>
      <c r="R3" s="413" t="s">
        <v>104</v>
      </c>
      <c r="S3" s="413" t="s">
        <v>90</v>
      </c>
      <c r="T3" s="413" t="s">
        <v>103</v>
      </c>
      <c r="U3" s="413" t="s">
        <v>104</v>
      </c>
      <c r="V3" s="413" t="s">
        <v>90</v>
      </c>
      <c r="W3" s="413" t="s">
        <v>103</v>
      </c>
      <c r="X3" s="413" t="s">
        <v>104</v>
      </c>
      <c r="Y3" s="413" t="s">
        <v>90</v>
      </c>
      <c r="Z3" s="413" t="s">
        <v>103</v>
      </c>
      <c r="AA3" s="413" t="s">
        <v>104</v>
      </c>
      <c r="AB3" s="413" t="s">
        <v>90</v>
      </c>
    </row>
    <row r="4" spans="1:28" s="415" customFormat="1" ht="12">
      <c r="A4" s="71">
        <v>1</v>
      </c>
      <c r="B4" s="71">
        <v>2</v>
      </c>
      <c r="C4" s="71">
        <v>3</v>
      </c>
      <c r="D4" s="71">
        <v>4</v>
      </c>
      <c r="E4" s="71">
        <v>5</v>
      </c>
      <c r="F4" s="71">
        <v>6</v>
      </c>
      <c r="G4" s="71">
        <v>7</v>
      </c>
      <c r="H4" s="71">
        <v>8</v>
      </c>
      <c r="I4" s="71">
        <v>9</v>
      </c>
      <c r="J4" s="71">
        <v>10</v>
      </c>
      <c r="K4" s="71">
        <v>11</v>
      </c>
      <c r="L4" s="71">
        <v>12</v>
      </c>
      <c r="M4" s="71">
        <v>13</v>
      </c>
      <c r="N4" s="71">
        <v>14</v>
      </c>
      <c r="O4" s="71">
        <v>15</v>
      </c>
      <c r="P4" s="71">
        <v>16</v>
      </c>
      <c r="Q4" s="71">
        <v>17</v>
      </c>
      <c r="R4" s="71">
        <v>18</v>
      </c>
      <c r="S4" s="71">
        <v>19</v>
      </c>
      <c r="T4" s="71">
        <v>20</v>
      </c>
      <c r="U4" s="71">
        <v>21</v>
      </c>
      <c r="V4" s="71">
        <v>22</v>
      </c>
      <c r="W4" s="71">
        <v>23</v>
      </c>
      <c r="X4" s="71">
        <v>24</v>
      </c>
      <c r="Y4" s="71">
        <v>25</v>
      </c>
      <c r="Z4" s="71">
        <v>26</v>
      </c>
      <c r="AA4" s="71">
        <v>27</v>
      </c>
      <c r="AB4" s="71">
        <v>28</v>
      </c>
    </row>
    <row r="5" spans="1:28" ht="21" customHeight="1">
      <c r="A5" s="492" t="s">
        <v>1</v>
      </c>
      <c r="B5" s="406">
        <v>64</v>
      </c>
      <c r="C5" s="406">
        <v>5</v>
      </c>
      <c r="D5" s="416">
        <v>69</v>
      </c>
      <c r="E5" s="406">
        <v>0</v>
      </c>
      <c r="F5" s="406">
        <v>0</v>
      </c>
      <c r="G5" s="416">
        <v>0</v>
      </c>
      <c r="H5" s="406">
        <v>68</v>
      </c>
      <c r="I5" s="406">
        <v>36</v>
      </c>
      <c r="J5" s="416">
        <v>104</v>
      </c>
      <c r="K5" s="406">
        <v>845</v>
      </c>
      <c r="L5" s="406">
        <v>108</v>
      </c>
      <c r="M5" s="416">
        <v>953</v>
      </c>
      <c r="N5" s="406">
        <v>0</v>
      </c>
      <c r="O5" s="406">
        <v>0</v>
      </c>
      <c r="P5" s="416">
        <v>0</v>
      </c>
      <c r="Q5" s="406">
        <v>0</v>
      </c>
      <c r="R5" s="406">
        <v>81</v>
      </c>
      <c r="S5" s="416">
        <v>81</v>
      </c>
      <c r="T5" s="406">
        <v>0</v>
      </c>
      <c r="U5" s="406">
        <v>0</v>
      </c>
      <c r="V5" s="416">
        <v>0</v>
      </c>
      <c r="W5" s="406">
        <v>0</v>
      </c>
      <c r="X5" s="406">
        <v>0</v>
      </c>
      <c r="Y5" s="416">
        <v>0</v>
      </c>
      <c r="Z5" s="493">
        <v>977</v>
      </c>
      <c r="AA5" s="493">
        <v>230</v>
      </c>
      <c r="AB5" s="493">
        <v>1207</v>
      </c>
    </row>
    <row r="6" spans="1:28" ht="21" customHeight="1">
      <c r="A6" s="492" t="s">
        <v>3</v>
      </c>
      <c r="B6" s="406">
        <v>21</v>
      </c>
      <c r="C6" s="406">
        <v>3</v>
      </c>
      <c r="D6" s="416">
        <v>24</v>
      </c>
      <c r="E6" s="406">
        <v>0</v>
      </c>
      <c r="F6" s="406">
        <v>0</v>
      </c>
      <c r="G6" s="416">
        <v>0</v>
      </c>
      <c r="H6" s="406">
        <v>12</v>
      </c>
      <c r="I6" s="406">
        <v>5</v>
      </c>
      <c r="J6" s="416">
        <v>17</v>
      </c>
      <c r="K6" s="406">
        <v>35</v>
      </c>
      <c r="L6" s="406">
        <v>23</v>
      </c>
      <c r="M6" s="416">
        <v>58</v>
      </c>
      <c r="N6" s="406">
        <v>0</v>
      </c>
      <c r="O6" s="406">
        <v>0</v>
      </c>
      <c r="P6" s="416">
        <v>0</v>
      </c>
      <c r="Q6" s="406">
        <v>4</v>
      </c>
      <c r="R6" s="406">
        <v>2</v>
      </c>
      <c r="S6" s="416">
        <v>6</v>
      </c>
      <c r="T6" s="406">
        <v>0</v>
      </c>
      <c r="U6" s="406">
        <v>0</v>
      </c>
      <c r="V6" s="416">
        <v>0</v>
      </c>
      <c r="W6" s="406">
        <v>4</v>
      </c>
      <c r="X6" s="406">
        <v>1</v>
      </c>
      <c r="Y6" s="416">
        <v>5</v>
      </c>
      <c r="Z6" s="493">
        <v>76</v>
      </c>
      <c r="AA6" s="493">
        <v>34</v>
      </c>
      <c r="AB6" s="493">
        <v>110</v>
      </c>
    </row>
    <row r="7" spans="1:28" ht="21" customHeight="1">
      <c r="A7" s="492" t="s">
        <v>4</v>
      </c>
      <c r="B7" s="406">
        <v>29</v>
      </c>
      <c r="C7" s="406">
        <v>0</v>
      </c>
      <c r="D7" s="416">
        <v>29</v>
      </c>
      <c r="E7" s="406">
        <v>0</v>
      </c>
      <c r="F7" s="406">
        <v>0</v>
      </c>
      <c r="G7" s="416">
        <v>0</v>
      </c>
      <c r="H7" s="406">
        <v>42</v>
      </c>
      <c r="I7" s="406">
        <v>3</v>
      </c>
      <c r="J7" s="416">
        <v>45</v>
      </c>
      <c r="K7" s="406">
        <v>126</v>
      </c>
      <c r="L7" s="406">
        <v>21</v>
      </c>
      <c r="M7" s="416">
        <v>147</v>
      </c>
      <c r="N7" s="406">
        <v>0</v>
      </c>
      <c r="O7" s="406">
        <v>0</v>
      </c>
      <c r="P7" s="416">
        <v>0</v>
      </c>
      <c r="Q7" s="406">
        <v>6</v>
      </c>
      <c r="R7" s="406">
        <v>6</v>
      </c>
      <c r="S7" s="416">
        <v>12</v>
      </c>
      <c r="T7" s="406">
        <v>13</v>
      </c>
      <c r="U7" s="406">
        <v>1</v>
      </c>
      <c r="V7" s="416">
        <v>14</v>
      </c>
      <c r="W7" s="406">
        <v>0</v>
      </c>
      <c r="X7" s="406">
        <v>0</v>
      </c>
      <c r="Y7" s="416">
        <v>0</v>
      </c>
      <c r="Z7" s="493">
        <v>216</v>
      </c>
      <c r="AA7" s="493">
        <v>31</v>
      </c>
      <c r="AB7" s="493">
        <v>247</v>
      </c>
    </row>
    <row r="8" spans="1:28" ht="21" customHeight="1">
      <c r="A8" s="492" t="s">
        <v>5</v>
      </c>
      <c r="B8" s="406">
        <v>32</v>
      </c>
      <c r="C8" s="406">
        <v>20</v>
      </c>
      <c r="D8" s="416">
        <v>52</v>
      </c>
      <c r="E8" s="406">
        <v>0</v>
      </c>
      <c r="F8" s="406">
        <v>0</v>
      </c>
      <c r="G8" s="416">
        <v>0</v>
      </c>
      <c r="H8" s="406">
        <v>34</v>
      </c>
      <c r="I8" s="406">
        <v>10</v>
      </c>
      <c r="J8" s="416">
        <v>44</v>
      </c>
      <c r="K8" s="406">
        <v>258</v>
      </c>
      <c r="L8" s="406">
        <v>103</v>
      </c>
      <c r="M8" s="416">
        <v>361</v>
      </c>
      <c r="N8" s="406">
        <v>2</v>
      </c>
      <c r="O8" s="406">
        <v>0</v>
      </c>
      <c r="P8" s="416">
        <v>2</v>
      </c>
      <c r="Q8" s="406">
        <v>0</v>
      </c>
      <c r="R8" s="406">
        <v>0</v>
      </c>
      <c r="S8" s="416">
        <v>0</v>
      </c>
      <c r="T8" s="406">
        <v>0</v>
      </c>
      <c r="U8" s="406">
        <v>1</v>
      </c>
      <c r="V8" s="416">
        <v>1</v>
      </c>
      <c r="W8" s="406">
        <v>10</v>
      </c>
      <c r="X8" s="406">
        <v>13</v>
      </c>
      <c r="Y8" s="416">
        <v>23</v>
      </c>
      <c r="Z8" s="493">
        <v>336</v>
      </c>
      <c r="AA8" s="493">
        <v>147</v>
      </c>
      <c r="AB8" s="493">
        <v>483</v>
      </c>
    </row>
    <row r="9" spans="1:28" ht="21" customHeight="1">
      <c r="A9" s="492" t="s">
        <v>6</v>
      </c>
      <c r="B9" s="406">
        <v>1</v>
      </c>
      <c r="C9" s="406">
        <v>0</v>
      </c>
      <c r="D9" s="416">
        <v>1</v>
      </c>
      <c r="E9" s="406">
        <v>0</v>
      </c>
      <c r="F9" s="406">
        <v>0</v>
      </c>
      <c r="G9" s="416">
        <v>0</v>
      </c>
      <c r="H9" s="406">
        <v>4</v>
      </c>
      <c r="I9" s="406">
        <v>4</v>
      </c>
      <c r="J9" s="416">
        <v>8</v>
      </c>
      <c r="K9" s="406">
        <v>68</v>
      </c>
      <c r="L9" s="406">
        <v>25</v>
      </c>
      <c r="M9" s="416">
        <v>93</v>
      </c>
      <c r="N9" s="406">
        <v>0</v>
      </c>
      <c r="O9" s="406">
        <v>0</v>
      </c>
      <c r="P9" s="416">
        <v>0</v>
      </c>
      <c r="Q9" s="406">
        <v>0</v>
      </c>
      <c r="R9" s="406">
        <v>0</v>
      </c>
      <c r="S9" s="416">
        <v>0</v>
      </c>
      <c r="T9" s="406">
        <v>0</v>
      </c>
      <c r="U9" s="406">
        <v>0</v>
      </c>
      <c r="V9" s="416">
        <v>0</v>
      </c>
      <c r="W9" s="406">
        <v>0</v>
      </c>
      <c r="X9" s="406">
        <v>1</v>
      </c>
      <c r="Y9" s="416">
        <v>1</v>
      </c>
      <c r="Z9" s="493">
        <v>73</v>
      </c>
      <c r="AA9" s="493">
        <v>30</v>
      </c>
      <c r="AB9" s="493">
        <v>103</v>
      </c>
    </row>
    <row r="10" spans="1:28" ht="21" customHeight="1">
      <c r="A10" s="492" t="s">
        <v>8</v>
      </c>
      <c r="B10" s="406">
        <v>134</v>
      </c>
      <c r="C10" s="406">
        <v>61</v>
      </c>
      <c r="D10" s="416">
        <v>195</v>
      </c>
      <c r="E10" s="406">
        <v>14</v>
      </c>
      <c r="F10" s="406">
        <v>21</v>
      </c>
      <c r="G10" s="416">
        <v>35</v>
      </c>
      <c r="H10" s="406">
        <v>451</v>
      </c>
      <c r="I10" s="406">
        <v>173</v>
      </c>
      <c r="J10" s="416">
        <v>624</v>
      </c>
      <c r="K10" s="406">
        <v>639</v>
      </c>
      <c r="L10" s="406">
        <v>432</v>
      </c>
      <c r="M10" s="416">
        <v>1071</v>
      </c>
      <c r="N10" s="406">
        <v>3</v>
      </c>
      <c r="O10" s="406">
        <v>0</v>
      </c>
      <c r="P10" s="416">
        <v>3</v>
      </c>
      <c r="Q10" s="406">
        <v>5</v>
      </c>
      <c r="R10" s="406">
        <v>11</v>
      </c>
      <c r="S10" s="416">
        <v>16</v>
      </c>
      <c r="T10" s="406">
        <v>6</v>
      </c>
      <c r="U10" s="406">
        <v>1</v>
      </c>
      <c r="V10" s="416">
        <v>7</v>
      </c>
      <c r="W10" s="406">
        <v>25</v>
      </c>
      <c r="X10" s="406">
        <v>19</v>
      </c>
      <c r="Y10" s="416">
        <v>44</v>
      </c>
      <c r="Z10" s="493">
        <v>1277</v>
      </c>
      <c r="AA10" s="493">
        <v>718</v>
      </c>
      <c r="AB10" s="493">
        <v>1995</v>
      </c>
    </row>
    <row r="11" spans="1:28" ht="21" customHeight="1">
      <c r="A11" s="492" t="s">
        <v>9</v>
      </c>
      <c r="B11" s="406">
        <v>0</v>
      </c>
      <c r="C11" s="406">
        <v>0</v>
      </c>
      <c r="D11" s="416">
        <v>0</v>
      </c>
      <c r="E11" s="406">
        <v>0</v>
      </c>
      <c r="F11" s="406">
        <v>0</v>
      </c>
      <c r="G11" s="416">
        <v>0</v>
      </c>
      <c r="H11" s="406">
        <v>11</v>
      </c>
      <c r="I11" s="406">
        <v>7</v>
      </c>
      <c r="J11" s="416">
        <v>18</v>
      </c>
      <c r="K11" s="406">
        <v>100</v>
      </c>
      <c r="L11" s="406">
        <v>14</v>
      </c>
      <c r="M11" s="416">
        <v>114</v>
      </c>
      <c r="N11" s="406">
        <v>0</v>
      </c>
      <c r="O11" s="406">
        <v>0</v>
      </c>
      <c r="P11" s="416">
        <v>0</v>
      </c>
      <c r="Q11" s="406">
        <v>0</v>
      </c>
      <c r="R11" s="406">
        <v>0</v>
      </c>
      <c r="S11" s="416">
        <v>0</v>
      </c>
      <c r="T11" s="406">
        <v>0</v>
      </c>
      <c r="U11" s="406">
        <v>0</v>
      </c>
      <c r="V11" s="416">
        <v>0</v>
      </c>
      <c r="W11" s="406">
        <v>0</v>
      </c>
      <c r="X11" s="406">
        <v>1</v>
      </c>
      <c r="Y11" s="416">
        <v>1</v>
      </c>
      <c r="Z11" s="493">
        <v>111</v>
      </c>
      <c r="AA11" s="493">
        <v>22</v>
      </c>
      <c r="AB11" s="493">
        <v>133</v>
      </c>
    </row>
    <row r="12" spans="1:28" ht="21" customHeight="1">
      <c r="A12" s="492" t="s">
        <v>10</v>
      </c>
      <c r="B12" s="406">
        <v>17</v>
      </c>
      <c r="C12" s="406">
        <v>11</v>
      </c>
      <c r="D12" s="416">
        <v>28</v>
      </c>
      <c r="E12" s="406">
        <v>0</v>
      </c>
      <c r="F12" s="406">
        <v>0</v>
      </c>
      <c r="G12" s="416">
        <v>0</v>
      </c>
      <c r="H12" s="406">
        <v>104</v>
      </c>
      <c r="I12" s="406">
        <v>72</v>
      </c>
      <c r="J12" s="416">
        <v>176</v>
      </c>
      <c r="K12" s="406">
        <v>332</v>
      </c>
      <c r="L12" s="406">
        <v>143</v>
      </c>
      <c r="M12" s="416">
        <v>475</v>
      </c>
      <c r="N12" s="406">
        <v>2</v>
      </c>
      <c r="O12" s="406">
        <v>1</v>
      </c>
      <c r="P12" s="416">
        <v>3</v>
      </c>
      <c r="Q12" s="406">
        <v>6</v>
      </c>
      <c r="R12" s="406">
        <v>0</v>
      </c>
      <c r="S12" s="416">
        <v>6</v>
      </c>
      <c r="T12" s="406">
        <v>0</v>
      </c>
      <c r="U12" s="406">
        <v>0</v>
      </c>
      <c r="V12" s="416">
        <v>0</v>
      </c>
      <c r="W12" s="406">
        <v>4</v>
      </c>
      <c r="X12" s="406">
        <v>3</v>
      </c>
      <c r="Y12" s="416">
        <v>7</v>
      </c>
      <c r="Z12" s="493">
        <v>465</v>
      </c>
      <c r="AA12" s="493">
        <v>230</v>
      </c>
      <c r="AB12" s="493">
        <v>695</v>
      </c>
    </row>
    <row r="13" spans="1:28" ht="21" customHeight="1">
      <c r="A13" s="492" t="s">
        <v>11</v>
      </c>
      <c r="B13" s="406">
        <v>15</v>
      </c>
      <c r="C13" s="406">
        <v>3</v>
      </c>
      <c r="D13" s="416">
        <v>18</v>
      </c>
      <c r="E13" s="406">
        <v>0</v>
      </c>
      <c r="F13" s="406">
        <v>0</v>
      </c>
      <c r="G13" s="416">
        <v>0</v>
      </c>
      <c r="H13" s="406">
        <v>86</v>
      </c>
      <c r="I13" s="406">
        <v>39</v>
      </c>
      <c r="J13" s="416">
        <v>125</v>
      </c>
      <c r="K13" s="406">
        <v>551</v>
      </c>
      <c r="L13" s="406">
        <v>165</v>
      </c>
      <c r="M13" s="416">
        <v>716</v>
      </c>
      <c r="N13" s="406">
        <v>1</v>
      </c>
      <c r="O13" s="406">
        <v>0</v>
      </c>
      <c r="P13" s="416">
        <v>1</v>
      </c>
      <c r="Q13" s="406">
        <v>74</v>
      </c>
      <c r="R13" s="406">
        <v>22</v>
      </c>
      <c r="S13" s="416">
        <v>96</v>
      </c>
      <c r="T13" s="406">
        <v>0</v>
      </c>
      <c r="U13" s="406">
        <v>0</v>
      </c>
      <c r="V13" s="416">
        <v>0</v>
      </c>
      <c r="W13" s="406">
        <v>10</v>
      </c>
      <c r="X13" s="406">
        <v>6</v>
      </c>
      <c r="Y13" s="416">
        <v>16</v>
      </c>
      <c r="Z13" s="493">
        <v>737</v>
      </c>
      <c r="AA13" s="493">
        <v>235</v>
      </c>
      <c r="AB13" s="493">
        <v>972</v>
      </c>
    </row>
    <row r="14" spans="1:28" ht="21" customHeight="1">
      <c r="A14" s="492" t="s">
        <v>12</v>
      </c>
      <c r="B14" s="406">
        <v>2</v>
      </c>
      <c r="C14" s="406">
        <v>0</v>
      </c>
      <c r="D14" s="416">
        <v>2</v>
      </c>
      <c r="E14" s="406">
        <v>0</v>
      </c>
      <c r="F14" s="406">
        <v>0</v>
      </c>
      <c r="G14" s="416">
        <v>0</v>
      </c>
      <c r="H14" s="406">
        <v>33</v>
      </c>
      <c r="I14" s="406">
        <v>10</v>
      </c>
      <c r="J14" s="416">
        <v>43</v>
      </c>
      <c r="K14" s="406">
        <v>153</v>
      </c>
      <c r="L14" s="406">
        <v>34</v>
      </c>
      <c r="M14" s="416">
        <v>187</v>
      </c>
      <c r="N14" s="406">
        <v>0</v>
      </c>
      <c r="O14" s="406">
        <v>0</v>
      </c>
      <c r="P14" s="416">
        <v>0</v>
      </c>
      <c r="Q14" s="406">
        <v>0</v>
      </c>
      <c r="R14" s="406">
        <v>0</v>
      </c>
      <c r="S14" s="416">
        <v>0</v>
      </c>
      <c r="T14" s="406">
        <v>0</v>
      </c>
      <c r="U14" s="406">
        <v>0</v>
      </c>
      <c r="V14" s="416">
        <v>0</v>
      </c>
      <c r="W14" s="406">
        <v>5</v>
      </c>
      <c r="X14" s="406">
        <v>2</v>
      </c>
      <c r="Y14" s="416">
        <v>7</v>
      </c>
      <c r="Z14" s="493">
        <v>193</v>
      </c>
      <c r="AA14" s="493">
        <v>46</v>
      </c>
      <c r="AB14" s="493">
        <v>239</v>
      </c>
    </row>
    <row r="15" spans="1:28" ht="21" customHeight="1">
      <c r="A15" s="492" t="s">
        <v>13</v>
      </c>
      <c r="B15" s="406">
        <v>0</v>
      </c>
      <c r="C15" s="406">
        <v>0</v>
      </c>
      <c r="D15" s="416">
        <v>0</v>
      </c>
      <c r="E15" s="406">
        <v>0</v>
      </c>
      <c r="F15" s="406">
        <v>0</v>
      </c>
      <c r="G15" s="416">
        <v>0</v>
      </c>
      <c r="H15" s="406">
        <v>0</v>
      </c>
      <c r="I15" s="406">
        <v>0</v>
      </c>
      <c r="J15" s="416">
        <v>0</v>
      </c>
      <c r="K15" s="406">
        <v>5</v>
      </c>
      <c r="L15" s="406">
        <v>1</v>
      </c>
      <c r="M15" s="416">
        <v>6</v>
      </c>
      <c r="N15" s="406">
        <v>0</v>
      </c>
      <c r="O15" s="406">
        <v>0</v>
      </c>
      <c r="P15" s="416">
        <v>0</v>
      </c>
      <c r="Q15" s="406">
        <v>0</v>
      </c>
      <c r="R15" s="406">
        <v>0</v>
      </c>
      <c r="S15" s="416">
        <v>0</v>
      </c>
      <c r="T15" s="406">
        <v>0</v>
      </c>
      <c r="U15" s="406">
        <v>0</v>
      </c>
      <c r="V15" s="416">
        <v>0</v>
      </c>
      <c r="W15" s="406">
        <v>0</v>
      </c>
      <c r="X15" s="406">
        <v>0</v>
      </c>
      <c r="Y15" s="416">
        <v>0</v>
      </c>
      <c r="Z15" s="493">
        <v>5</v>
      </c>
      <c r="AA15" s="493">
        <v>1</v>
      </c>
      <c r="AB15" s="493">
        <v>6</v>
      </c>
    </row>
    <row r="16" spans="1:28" ht="21" customHeight="1">
      <c r="A16" s="492" t="s">
        <v>14</v>
      </c>
      <c r="B16" s="406">
        <v>3</v>
      </c>
      <c r="C16" s="406">
        <v>0</v>
      </c>
      <c r="D16" s="416">
        <v>3</v>
      </c>
      <c r="E16" s="406">
        <v>0</v>
      </c>
      <c r="F16" s="406">
        <v>0</v>
      </c>
      <c r="G16" s="416">
        <v>0</v>
      </c>
      <c r="H16" s="406">
        <v>3</v>
      </c>
      <c r="I16" s="406">
        <v>0</v>
      </c>
      <c r="J16" s="416">
        <v>3</v>
      </c>
      <c r="K16" s="406">
        <v>50</v>
      </c>
      <c r="L16" s="406">
        <v>11</v>
      </c>
      <c r="M16" s="416">
        <v>61</v>
      </c>
      <c r="N16" s="406">
        <v>0</v>
      </c>
      <c r="O16" s="406">
        <v>0</v>
      </c>
      <c r="P16" s="416">
        <v>0</v>
      </c>
      <c r="Q16" s="406">
        <v>0</v>
      </c>
      <c r="R16" s="406">
        <v>0</v>
      </c>
      <c r="S16" s="416">
        <v>0</v>
      </c>
      <c r="T16" s="406">
        <v>0</v>
      </c>
      <c r="U16" s="406">
        <v>0</v>
      </c>
      <c r="V16" s="416">
        <v>0</v>
      </c>
      <c r="W16" s="406">
        <v>6</v>
      </c>
      <c r="X16" s="406">
        <v>0</v>
      </c>
      <c r="Y16" s="416">
        <v>6</v>
      </c>
      <c r="Z16" s="493">
        <v>62</v>
      </c>
      <c r="AA16" s="493">
        <v>11</v>
      </c>
      <c r="AB16" s="493">
        <v>73</v>
      </c>
    </row>
    <row r="17" spans="1:28" ht="21" customHeight="1">
      <c r="A17" s="492" t="s">
        <v>15</v>
      </c>
      <c r="B17" s="406">
        <v>35</v>
      </c>
      <c r="C17" s="406">
        <v>14</v>
      </c>
      <c r="D17" s="416">
        <v>49</v>
      </c>
      <c r="E17" s="406">
        <v>1</v>
      </c>
      <c r="F17" s="406">
        <v>1</v>
      </c>
      <c r="G17" s="416">
        <v>2</v>
      </c>
      <c r="H17" s="406">
        <v>696</v>
      </c>
      <c r="I17" s="406">
        <v>484</v>
      </c>
      <c r="J17" s="416">
        <v>1180</v>
      </c>
      <c r="K17" s="406">
        <v>7120</v>
      </c>
      <c r="L17" s="406">
        <v>5157</v>
      </c>
      <c r="M17" s="416">
        <v>12277</v>
      </c>
      <c r="N17" s="406">
        <v>9</v>
      </c>
      <c r="O17" s="406">
        <v>5</v>
      </c>
      <c r="P17" s="416">
        <v>14</v>
      </c>
      <c r="Q17" s="406">
        <v>200</v>
      </c>
      <c r="R17" s="406">
        <v>110</v>
      </c>
      <c r="S17" s="416">
        <v>310</v>
      </c>
      <c r="T17" s="406">
        <v>18</v>
      </c>
      <c r="U17" s="406">
        <v>2</v>
      </c>
      <c r="V17" s="416">
        <v>20</v>
      </c>
      <c r="W17" s="406">
        <v>53</v>
      </c>
      <c r="X17" s="406">
        <v>51</v>
      </c>
      <c r="Y17" s="416">
        <v>104</v>
      </c>
      <c r="Z17" s="493">
        <v>8132</v>
      </c>
      <c r="AA17" s="493">
        <v>5824</v>
      </c>
      <c r="AB17" s="493">
        <v>13956</v>
      </c>
    </row>
    <row r="18" spans="1:28" ht="21" customHeight="1">
      <c r="A18" s="492" t="s">
        <v>16</v>
      </c>
      <c r="B18" s="406">
        <v>39</v>
      </c>
      <c r="C18" s="406">
        <v>23</v>
      </c>
      <c r="D18" s="416">
        <v>62</v>
      </c>
      <c r="E18" s="406">
        <v>1</v>
      </c>
      <c r="F18" s="406">
        <v>0</v>
      </c>
      <c r="G18" s="416">
        <v>1</v>
      </c>
      <c r="H18" s="406">
        <v>16</v>
      </c>
      <c r="I18" s="406">
        <v>6</v>
      </c>
      <c r="J18" s="416">
        <v>22</v>
      </c>
      <c r="K18" s="406">
        <v>45</v>
      </c>
      <c r="L18" s="406">
        <v>17</v>
      </c>
      <c r="M18" s="416">
        <v>62</v>
      </c>
      <c r="N18" s="406">
        <v>0</v>
      </c>
      <c r="O18" s="406">
        <v>0</v>
      </c>
      <c r="P18" s="416">
        <v>0</v>
      </c>
      <c r="Q18" s="406">
        <v>0</v>
      </c>
      <c r="R18" s="406">
        <v>0</v>
      </c>
      <c r="S18" s="416">
        <v>0</v>
      </c>
      <c r="T18" s="406">
        <v>0</v>
      </c>
      <c r="U18" s="406">
        <v>0</v>
      </c>
      <c r="V18" s="416">
        <v>0</v>
      </c>
      <c r="W18" s="406">
        <v>0</v>
      </c>
      <c r="X18" s="406">
        <v>0</v>
      </c>
      <c r="Y18" s="416">
        <v>0</v>
      </c>
      <c r="Z18" s="493">
        <v>101</v>
      </c>
      <c r="AA18" s="493">
        <v>46</v>
      </c>
      <c r="AB18" s="493">
        <v>147</v>
      </c>
    </row>
    <row r="19" spans="1:28" ht="21" customHeight="1">
      <c r="A19" s="492" t="s">
        <v>17</v>
      </c>
      <c r="B19" s="406">
        <v>0</v>
      </c>
      <c r="C19" s="406">
        <v>0</v>
      </c>
      <c r="D19" s="416">
        <v>0</v>
      </c>
      <c r="E19" s="406">
        <v>0</v>
      </c>
      <c r="F19" s="406">
        <v>0</v>
      </c>
      <c r="G19" s="416">
        <v>0</v>
      </c>
      <c r="H19" s="406">
        <v>48</v>
      </c>
      <c r="I19" s="406">
        <v>1</v>
      </c>
      <c r="J19" s="416">
        <v>49</v>
      </c>
      <c r="K19" s="406">
        <v>122</v>
      </c>
      <c r="L19" s="406">
        <v>47</v>
      </c>
      <c r="M19" s="416">
        <v>169</v>
      </c>
      <c r="N19" s="406">
        <v>0</v>
      </c>
      <c r="O19" s="406">
        <v>0</v>
      </c>
      <c r="P19" s="416">
        <v>0</v>
      </c>
      <c r="Q19" s="406">
        <v>80</v>
      </c>
      <c r="R19" s="406">
        <v>0</v>
      </c>
      <c r="S19" s="416">
        <v>80</v>
      </c>
      <c r="T19" s="406">
        <v>55</v>
      </c>
      <c r="U19" s="406">
        <v>0</v>
      </c>
      <c r="V19" s="416">
        <v>55</v>
      </c>
      <c r="W19" s="406">
        <v>1</v>
      </c>
      <c r="X19" s="406">
        <v>2</v>
      </c>
      <c r="Y19" s="416">
        <v>3</v>
      </c>
      <c r="Z19" s="493">
        <v>306</v>
      </c>
      <c r="AA19" s="493">
        <v>50</v>
      </c>
      <c r="AB19" s="493">
        <v>356</v>
      </c>
    </row>
    <row r="20" spans="1:28" ht="21" customHeight="1">
      <c r="A20" s="492" t="s">
        <v>18</v>
      </c>
      <c r="B20" s="406">
        <v>143</v>
      </c>
      <c r="C20" s="406">
        <v>41</v>
      </c>
      <c r="D20" s="416">
        <v>184</v>
      </c>
      <c r="E20" s="406">
        <v>1</v>
      </c>
      <c r="F20" s="406">
        <v>0</v>
      </c>
      <c r="G20" s="416">
        <v>1</v>
      </c>
      <c r="H20" s="406">
        <v>767</v>
      </c>
      <c r="I20" s="406">
        <v>275</v>
      </c>
      <c r="J20" s="416">
        <v>1042</v>
      </c>
      <c r="K20" s="406">
        <v>2638</v>
      </c>
      <c r="L20" s="406">
        <v>1188</v>
      </c>
      <c r="M20" s="416">
        <v>3826</v>
      </c>
      <c r="N20" s="406">
        <v>3</v>
      </c>
      <c r="O20" s="406">
        <v>8</v>
      </c>
      <c r="P20" s="416">
        <v>11</v>
      </c>
      <c r="Q20" s="406">
        <v>52</v>
      </c>
      <c r="R20" s="406">
        <v>17</v>
      </c>
      <c r="S20" s="416">
        <v>69</v>
      </c>
      <c r="T20" s="406">
        <v>0</v>
      </c>
      <c r="U20" s="406">
        <v>1</v>
      </c>
      <c r="V20" s="416">
        <v>1</v>
      </c>
      <c r="W20" s="406">
        <v>1</v>
      </c>
      <c r="X20" s="406">
        <v>0</v>
      </c>
      <c r="Y20" s="416">
        <v>1</v>
      </c>
      <c r="Z20" s="493">
        <v>3605</v>
      </c>
      <c r="AA20" s="493">
        <v>1530</v>
      </c>
      <c r="AB20" s="493">
        <v>5135</v>
      </c>
    </row>
    <row r="21" spans="1:28" ht="21" customHeight="1">
      <c r="A21" s="492" t="s">
        <v>19</v>
      </c>
      <c r="B21" s="406">
        <v>5</v>
      </c>
      <c r="C21" s="406">
        <v>2</v>
      </c>
      <c r="D21" s="416">
        <v>7</v>
      </c>
      <c r="E21" s="406">
        <v>0</v>
      </c>
      <c r="F21" s="406">
        <v>0</v>
      </c>
      <c r="G21" s="416">
        <v>0</v>
      </c>
      <c r="H21" s="406">
        <v>0</v>
      </c>
      <c r="I21" s="406">
        <v>0</v>
      </c>
      <c r="J21" s="416">
        <v>0</v>
      </c>
      <c r="K21" s="406">
        <v>0</v>
      </c>
      <c r="L21" s="406">
        <v>0</v>
      </c>
      <c r="M21" s="416">
        <v>0</v>
      </c>
      <c r="N21" s="406">
        <v>0</v>
      </c>
      <c r="O21" s="406">
        <v>0</v>
      </c>
      <c r="P21" s="416">
        <v>0</v>
      </c>
      <c r="Q21" s="406">
        <v>0</v>
      </c>
      <c r="R21" s="406">
        <v>0</v>
      </c>
      <c r="S21" s="416">
        <v>0</v>
      </c>
      <c r="T21" s="406">
        <v>0</v>
      </c>
      <c r="U21" s="406">
        <v>0</v>
      </c>
      <c r="V21" s="416">
        <v>0</v>
      </c>
      <c r="W21" s="406">
        <v>0</v>
      </c>
      <c r="X21" s="406">
        <v>0</v>
      </c>
      <c r="Y21" s="416">
        <v>0</v>
      </c>
      <c r="Z21" s="493">
        <v>5</v>
      </c>
      <c r="AA21" s="493">
        <v>2</v>
      </c>
      <c r="AB21" s="493">
        <v>7</v>
      </c>
    </row>
    <row r="22" spans="1:28" ht="21" customHeight="1">
      <c r="A22" s="492" t="s">
        <v>20</v>
      </c>
      <c r="B22" s="406">
        <v>8</v>
      </c>
      <c r="C22" s="406">
        <v>2</v>
      </c>
      <c r="D22" s="416">
        <v>10</v>
      </c>
      <c r="E22" s="406">
        <v>0</v>
      </c>
      <c r="F22" s="406">
        <v>0</v>
      </c>
      <c r="G22" s="416">
        <v>0</v>
      </c>
      <c r="H22" s="406">
        <v>6</v>
      </c>
      <c r="I22" s="406">
        <v>3</v>
      </c>
      <c r="J22" s="416">
        <v>9</v>
      </c>
      <c r="K22" s="406">
        <v>70</v>
      </c>
      <c r="L22" s="406">
        <v>73</v>
      </c>
      <c r="M22" s="416">
        <v>143</v>
      </c>
      <c r="N22" s="406">
        <v>0</v>
      </c>
      <c r="O22" s="406">
        <v>0</v>
      </c>
      <c r="P22" s="416">
        <v>0</v>
      </c>
      <c r="Q22" s="406">
        <v>0</v>
      </c>
      <c r="R22" s="406">
        <v>0</v>
      </c>
      <c r="S22" s="416">
        <v>0</v>
      </c>
      <c r="T22" s="406">
        <v>0</v>
      </c>
      <c r="U22" s="406">
        <v>0</v>
      </c>
      <c r="V22" s="416">
        <v>0</v>
      </c>
      <c r="W22" s="406">
        <v>0</v>
      </c>
      <c r="X22" s="406">
        <v>0</v>
      </c>
      <c r="Y22" s="416">
        <v>0</v>
      </c>
      <c r="Z22" s="493">
        <v>84</v>
      </c>
      <c r="AA22" s="493">
        <v>78</v>
      </c>
      <c r="AB22" s="493">
        <v>162</v>
      </c>
    </row>
    <row r="23" spans="1:28" ht="21" customHeight="1">
      <c r="A23" s="492" t="s">
        <v>21</v>
      </c>
      <c r="B23" s="406">
        <v>0</v>
      </c>
      <c r="C23" s="406">
        <v>0</v>
      </c>
      <c r="D23" s="416">
        <v>0</v>
      </c>
      <c r="E23" s="406">
        <v>0</v>
      </c>
      <c r="F23" s="406">
        <v>0</v>
      </c>
      <c r="G23" s="416">
        <v>0</v>
      </c>
      <c r="H23" s="406">
        <v>0</v>
      </c>
      <c r="I23" s="406">
        <v>0</v>
      </c>
      <c r="J23" s="416">
        <v>0</v>
      </c>
      <c r="K23" s="406">
        <v>1</v>
      </c>
      <c r="L23" s="406">
        <v>2</v>
      </c>
      <c r="M23" s="416">
        <v>3</v>
      </c>
      <c r="N23" s="406">
        <v>0</v>
      </c>
      <c r="O23" s="406">
        <v>0</v>
      </c>
      <c r="P23" s="416">
        <v>0</v>
      </c>
      <c r="Q23" s="406">
        <v>0</v>
      </c>
      <c r="R23" s="406">
        <v>0</v>
      </c>
      <c r="S23" s="416">
        <v>0</v>
      </c>
      <c r="T23" s="406">
        <v>0</v>
      </c>
      <c r="U23" s="406">
        <v>0</v>
      </c>
      <c r="V23" s="416">
        <v>0</v>
      </c>
      <c r="W23" s="406">
        <v>0</v>
      </c>
      <c r="X23" s="406">
        <v>0</v>
      </c>
      <c r="Y23" s="416">
        <v>0</v>
      </c>
      <c r="Z23" s="493">
        <v>1</v>
      </c>
      <c r="AA23" s="493">
        <v>2</v>
      </c>
      <c r="AB23" s="493">
        <v>3</v>
      </c>
    </row>
    <row r="24" spans="1:28" ht="21" customHeight="1">
      <c r="A24" s="492" t="s">
        <v>22</v>
      </c>
      <c r="B24" s="406">
        <v>0</v>
      </c>
      <c r="C24" s="406">
        <v>0</v>
      </c>
      <c r="D24" s="416">
        <v>0</v>
      </c>
      <c r="E24" s="406">
        <v>0</v>
      </c>
      <c r="F24" s="406">
        <v>0</v>
      </c>
      <c r="G24" s="416">
        <v>0</v>
      </c>
      <c r="H24" s="406">
        <v>0</v>
      </c>
      <c r="I24" s="406">
        <v>0</v>
      </c>
      <c r="J24" s="416">
        <v>0</v>
      </c>
      <c r="K24" s="406">
        <v>0</v>
      </c>
      <c r="L24" s="406">
        <v>2</v>
      </c>
      <c r="M24" s="416">
        <v>2</v>
      </c>
      <c r="N24" s="406">
        <v>0</v>
      </c>
      <c r="O24" s="406">
        <v>0</v>
      </c>
      <c r="P24" s="416">
        <v>0</v>
      </c>
      <c r="Q24" s="406">
        <v>0</v>
      </c>
      <c r="R24" s="406">
        <v>0</v>
      </c>
      <c r="S24" s="416">
        <v>0</v>
      </c>
      <c r="T24" s="406">
        <v>0</v>
      </c>
      <c r="U24" s="406">
        <v>0</v>
      </c>
      <c r="V24" s="416">
        <v>0</v>
      </c>
      <c r="W24" s="406">
        <v>0</v>
      </c>
      <c r="X24" s="406">
        <v>0</v>
      </c>
      <c r="Y24" s="416">
        <v>0</v>
      </c>
      <c r="Z24" s="493">
        <v>0</v>
      </c>
      <c r="AA24" s="493">
        <v>2</v>
      </c>
      <c r="AB24" s="493">
        <v>2</v>
      </c>
    </row>
    <row r="25" spans="1:28" ht="21" customHeight="1">
      <c r="A25" s="492" t="s">
        <v>23</v>
      </c>
      <c r="B25" s="406">
        <v>0</v>
      </c>
      <c r="C25" s="406">
        <v>0</v>
      </c>
      <c r="D25" s="416">
        <v>0</v>
      </c>
      <c r="E25" s="406">
        <v>0</v>
      </c>
      <c r="F25" s="406">
        <v>0</v>
      </c>
      <c r="G25" s="416">
        <v>0</v>
      </c>
      <c r="H25" s="406">
        <v>38</v>
      </c>
      <c r="I25" s="406">
        <v>2</v>
      </c>
      <c r="J25" s="416">
        <v>40</v>
      </c>
      <c r="K25" s="406">
        <v>54</v>
      </c>
      <c r="L25" s="406">
        <v>6</v>
      </c>
      <c r="M25" s="416">
        <v>60</v>
      </c>
      <c r="N25" s="406">
        <v>0</v>
      </c>
      <c r="O25" s="406">
        <v>0</v>
      </c>
      <c r="P25" s="416">
        <v>0</v>
      </c>
      <c r="Q25" s="406">
        <v>0</v>
      </c>
      <c r="R25" s="406">
        <v>0</v>
      </c>
      <c r="S25" s="416">
        <v>0</v>
      </c>
      <c r="T25" s="406">
        <v>0</v>
      </c>
      <c r="U25" s="406">
        <v>0</v>
      </c>
      <c r="V25" s="416">
        <v>0</v>
      </c>
      <c r="W25" s="406">
        <v>0</v>
      </c>
      <c r="X25" s="406">
        <v>0</v>
      </c>
      <c r="Y25" s="416">
        <v>0</v>
      </c>
      <c r="Z25" s="493">
        <v>92</v>
      </c>
      <c r="AA25" s="493">
        <v>8</v>
      </c>
      <c r="AB25" s="493">
        <v>100</v>
      </c>
    </row>
    <row r="26" spans="1:28" ht="21" customHeight="1">
      <c r="A26" s="492" t="s">
        <v>24</v>
      </c>
      <c r="B26" s="406">
        <v>8</v>
      </c>
      <c r="C26" s="406">
        <v>5</v>
      </c>
      <c r="D26" s="416">
        <v>13</v>
      </c>
      <c r="E26" s="406">
        <v>0</v>
      </c>
      <c r="F26" s="406">
        <v>0</v>
      </c>
      <c r="G26" s="416">
        <v>0</v>
      </c>
      <c r="H26" s="406">
        <v>24</v>
      </c>
      <c r="I26" s="406">
        <v>20</v>
      </c>
      <c r="J26" s="416">
        <v>44</v>
      </c>
      <c r="K26" s="406">
        <v>6</v>
      </c>
      <c r="L26" s="406">
        <v>12</v>
      </c>
      <c r="M26" s="416">
        <v>18</v>
      </c>
      <c r="N26" s="406">
        <v>0</v>
      </c>
      <c r="O26" s="406">
        <v>0</v>
      </c>
      <c r="P26" s="416">
        <v>0</v>
      </c>
      <c r="Q26" s="406">
        <v>0</v>
      </c>
      <c r="R26" s="406">
        <v>0</v>
      </c>
      <c r="S26" s="416">
        <v>0</v>
      </c>
      <c r="T26" s="406">
        <v>0</v>
      </c>
      <c r="U26" s="406">
        <v>0</v>
      </c>
      <c r="V26" s="416">
        <v>0</v>
      </c>
      <c r="W26" s="406">
        <v>0</v>
      </c>
      <c r="X26" s="406">
        <v>0</v>
      </c>
      <c r="Y26" s="416">
        <v>0</v>
      </c>
      <c r="Z26" s="493">
        <v>38</v>
      </c>
      <c r="AA26" s="493">
        <v>37</v>
      </c>
      <c r="AB26" s="493">
        <v>75</v>
      </c>
    </row>
    <row r="27" spans="1:28" ht="21" customHeight="1">
      <c r="A27" s="492" t="s">
        <v>25</v>
      </c>
      <c r="B27" s="406">
        <v>33</v>
      </c>
      <c r="C27" s="406">
        <v>3</v>
      </c>
      <c r="D27" s="416">
        <v>36</v>
      </c>
      <c r="E27" s="406">
        <v>2</v>
      </c>
      <c r="F27" s="406">
        <v>0</v>
      </c>
      <c r="G27" s="416">
        <v>2</v>
      </c>
      <c r="H27" s="406">
        <v>119</v>
      </c>
      <c r="I27" s="406">
        <v>15</v>
      </c>
      <c r="J27" s="416">
        <v>134</v>
      </c>
      <c r="K27" s="406">
        <v>976</v>
      </c>
      <c r="L27" s="406">
        <v>308</v>
      </c>
      <c r="M27" s="416">
        <v>1284</v>
      </c>
      <c r="N27" s="406">
        <v>0</v>
      </c>
      <c r="O27" s="406">
        <v>0</v>
      </c>
      <c r="P27" s="416">
        <v>0</v>
      </c>
      <c r="Q27" s="406">
        <v>47</v>
      </c>
      <c r="R27" s="406">
        <v>8</v>
      </c>
      <c r="S27" s="416">
        <v>55</v>
      </c>
      <c r="T27" s="406">
        <v>0</v>
      </c>
      <c r="U27" s="406">
        <v>0</v>
      </c>
      <c r="V27" s="416">
        <v>0</v>
      </c>
      <c r="W27" s="406">
        <v>6</v>
      </c>
      <c r="X27" s="406">
        <v>1</v>
      </c>
      <c r="Y27" s="416">
        <v>7</v>
      </c>
      <c r="Z27" s="493">
        <v>1183</v>
      </c>
      <c r="AA27" s="493">
        <v>335</v>
      </c>
      <c r="AB27" s="493">
        <v>1518</v>
      </c>
    </row>
    <row r="28" spans="1:28" ht="21" customHeight="1">
      <c r="A28" s="492" t="s">
        <v>26</v>
      </c>
      <c r="B28" s="406">
        <v>2</v>
      </c>
      <c r="C28" s="406">
        <v>1</v>
      </c>
      <c r="D28" s="416">
        <v>3</v>
      </c>
      <c r="E28" s="406">
        <v>0</v>
      </c>
      <c r="F28" s="406">
        <v>0</v>
      </c>
      <c r="G28" s="416">
        <v>0</v>
      </c>
      <c r="H28" s="406">
        <v>148</v>
      </c>
      <c r="I28" s="406">
        <v>24</v>
      </c>
      <c r="J28" s="416">
        <v>172</v>
      </c>
      <c r="K28" s="406">
        <v>336</v>
      </c>
      <c r="L28" s="406">
        <v>67</v>
      </c>
      <c r="M28" s="416">
        <v>403</v>
      </c>
      <c r="N28" s="406">
        <v>1</v>
      </c>
      <c r="O28" s="406">
        <v>0</v>
      </c>
      <c r="P28" s="416">
        <v>1</v>
      </c>
      <c r="Q28" s="406">
        <v>143</v>
      </c>
      <c r="R28" s="406">
        <v>14</v>
      </c>
      <c r="S28" s="416">
        <v>157</v>
      </c>
      <c r="T28" s="406">
        <v>0</v>
      </c>
      <c r="U28" s="406">
        <v>0</v>
      </c>
      <c r="V28" s="416">
        <v>0</v>
      </c>
      <c r="W28" s="406">
        <v>5</v>
      </c>
      <c r="X28" s="406">
        <v>1</v>
      </c>
      <c r="Y28" s="416">
        <v>6</v>
      </c>
      <c r="Z28" s="493">
        <v>635</v>
      </c>
      <c r="AA28" s="493">
        <v>107</v>
      </c>
      <c r="AB28" s="493">
        <v>742</v>
      </c>
    </row>
    <row r="29" spans="1:28" ht="21" customHeight="1">
      <c r="A29" s="492" t="s">
        <v>27</v>
      </c>
      <c r="B29" s="406">
        <v>0</v>
      </c>
      <c r="C29" s="406">
        <v>0</v>
      </c>
      <c r="D29" s="416">
        <v>0</v>
      </c>
      <c r="E29" s="406">
        <v>0</v>
      </c>
      <c r="F29" s="406">
        <v>0</v>
      </c>
      <c r="G29" s="416">
        <v>0</v>
      </c>
      <c r="H29" s="406">
        <v>21</v>
      </c>
      <c r="I29" s="406">
        <v>3</v>
      </c>
      <c r="J29" s="416">
        <v>24</v>
      </c>
      <c r="K29" s="406">
        <v>191</v>
      </c>
      <c r="L29" s="406">
        <v>221</v>
      </c>
      <c r="M29" s="416">
        <v>412</v>
      </c>
      <c r="N29" s="406">
        <v>0</v>
      </c>
      <c r="O29" s="406">
        <v>0</v>
      </c>
      <c r="P29" s="416">
        <v>0</v>
      </c>
      <c r="Q29" s="406">
        <v>1</v>
      </c>
      <c r="R29" s="406">
        <v>0</v>
      </c>
      <c r="S29" s="416">
        <v>1</v>
      </c>
      <c r="T29" s="406">
        <v>0</v>
      </c>
      <c r="U29" s="406">
        <v>0</v>
      </c>
      <c r="V29" s="416">
        <v>0</v>
      </c>
      <c r="W29" s="406">
        <v>5</v>
      </c>
      <c r="X29" s="406">
        <v>4</v>
      </c>
      <c r="Y29" s="416">
        <v>9</v>
      </c>
      <c r="Z29" s="493">
        <v>218</v>
      </c>
      <c r="AA29" s="493">
        <v>228</v>
      </c>
      <c r="AB29" s="493">
        <v>446</v>
      </c>
    </row>
    <row r="30" spans="1:28" ht="20.25" customHeight="1">
      <c r="A30" s="492" t="s">
        <v>28</v>
      </c>
      <c r="B30" s="406">
        <v>28</v>
      </c>
      <c r="C30" s="406">
        <v>14</v>
      </c>
      <c r="D30" s="416">
        <v>42</v>
      </c>
      <c r="E30" s="406">
        <v>4</v>
      </c>
      <c r="F30" s="406">
        <v>5</v>
      </c>
      <c r="G30" s="416">
        <v>9</v>
      </c>
      <c r="H30" s="406">
        <v>707</v>
      </c>
      <c r="I30" s="406">
        <v>356</v>
      </c>
      <c r="J30" s="416">
        <v>1063</v>
      </c>
      <c r="K30" s="406">
        <v>2540</v>
      </c>
      <c r="L30" s="406">
        <v>1820</v>
      </c>
      <c r="M30" s="416">
        <v>4360</v>
      </c>
      <c r="N30" s="406">
        <v>12</v>
      </c>
      <c r="O30" s="406">
        <v>18</v>
      </c>
      <c r="P30" s="416">
        <v>30</v>
      </c>
      <c r="Q30" s="406">
        <v>68</v>
      </c>
      <c r="R30" s="406">
        <v>23</v>
      </c>
      <c r="S30" s="416">
        <v>91</v>
      </c>
      <c r="T30" s="406">
        <v>6</v>
      </c>
      <c r="U30" s="406">
        <v>90</v>
      </c>
      <c r="V30" s="416">
        <v>96</v>
      </c>
      <c r="W30" s="406">
        <v>4</v>
      </c>
      <c r="X30" s="406">
        <v>3</v>
      </c>
      <c r="Y30" s="416">
        <v>7</v>
      </c>
      <c r="Z30" s="493">
        <v>3369</v>
      </c>
      <c r="AA30" s="493">
        <v>2329</v>
      </c>
      <c r="AB30" s="493">
        <v>5698</v>
      </c>
    </row>
    <row r="31" spans="1:28" ht="21" customHeight="1">
      <c r="A31" s="492" t="s">
        <v>29</v>
      </c>
      <c r="B31" s="406">
        <v>35</v>
      </c>
      <c r="C31" s="406">
        <v>11</v>
      </c>
      <c r="D31" s="416">
        <v>46</v>
      </c>
      <c r="E31" s="406">
        <v>0</v>
      </c>
      <c r="F31" s="406">
        <v>0</v>
      </c>
      <c r="G31" s="416">
        <v>0</v>
      </c>
      <c r="H31" s="406">
        <v>561</v>
      </c>
      <c r="I31" s="406">
        <v>163</v>
      </c>
      <c r="J31" s="416">
        <v>724</v>
      </c>
      <c r="K31" s="406">
        <v>1703</v>
      </c>
      <c r="L31" s="406">
        <v>537</v>
      </c>
      <c r="M31" s="416">
        <v>2240</v>
      </c>
      <c r="N31" s="406">
        <v>24</v>
      </c>
      <c r="O31" s="406">
        <v>7</v>
      </c>
      <c r="P31" s="416">
        <v>31</v>
      </c>
      <c r="Q31" s="406">
        <v>0</v>
      </c>
      <c r="R31" s="406">
        <v>6</v>
      </c>
      <c r="S31" s="416">
        <v>6</v>
      </c>
      <c r="T31" s="406">
        <v>0</v>
      </c>
      <c r="U31" s="406">
        <v>0</v>
      </c>
      <c r="V31" s="416">
        <v>0</v>
      </c>
      <c r="W31" s="406">
        <v>11</v>
      </c>
      <c r="X31" s="406">
        <v>7</v>
      </c>
      <c r="Y31" s="416">
        <v>18</v>
      </c>
      <c r="Z31" s="493">
        <v>2334</v>
      </c>
      <c r="AA31" s="493">
        <v>731</v>
      </c>
      <c r="AB31" s="493">
        <v>3065</v>
      </c>
    </row>
    <row r="32" spans="1:28" ht="21" customHeight="1">
      <c r="A32" s="492" t="s">
        <v>30</v>
      </c>
      <c r="B32" s="406">
        <v>0</v>
      </c>
      <c r="C32" s="406">
        <v>0</v>
      </c>
      <c r="D32" s="416">
        <v>0</v>
      </c>
      <c r="E32" s="406">
        <v>0</v>
      </c>
      <c r="F32" s="406">
        <v>0</v>
      </c>
      <c r="G32" s="416">
        <v>0</v>
      </c>
      <c r="H32" s="406">
        <v>0</v>
      </c>
      <c r="I32" s="406">
        <v>0</v>
      </c>
      <c r="J32" s="416">
        <v>0</v>
      </c>
      <c r="K32" s="406">
        <v>0</v>
      </c>
      <c r="L32" s="406">
        <v>1</v>
      </c>
      <c r="M32" s="416">
        <v>1</v>
      </c>
      <c r="N32" s="406">
        <v>0</v>
      </c>
      <c r="O32" s="406">
        <v>0</v>
      </c>
      <c r="P32" s="416">
        <v>0</v>
      </c>
      <c r="Q32" s="406">
        <v>0</v>
      </c>
      <c r="R32" s="406">
        <v>0</v>
      </c>
      <c r="S32" s="416">
        <v>0</v>
      </c>
      <c r="T32" s="406">
        <v>0</v>
      </c>
      <c r="U32" s="406">
        <v>0</v>
      </c>
      <c r="V32" s="416">
        <v>0</v>
      </c>
      <c r="W32" s="406">
        <v>0</v>
      </c>
      <c r="X32" s="406">
        <v>0</v>
      </c>
      <c r="Y32" s="416">
        <v>0</v>
      </c>
      <c r="Z32" s="493">
        <v>0</v>
      </c>
      <c r="AA32" s="493">
        <v>1</v>
      </c>
      <c r="AB32" s="493">
        <v>1</v>
      </c>
    </row>
    <row r="33" spans="1:28" ht="21" customHeight="1">
      <c r="A33" s="492" t="s">
        <v>31</v>
      </c>
      <c r="B33" s="406">
        <v>216</v>
      </c>
      <c r="C33" s="406">
        <v>61</v>
      </c>
      <c r="D33" s="416">
        <v>277</v>
      </c>
      <c r="E33" s="406">
        <v>14</v>
      </c>
      <c r="F33" s="406">
        <v>7</v>
      </c>
      <c r="G33" s="416">
        <v>21</v>
      </c>
      <c r="H33" s="406">
        <v>566</v>
      </c>
      <c r="I33" s="406">
        <v>175</v>
      </c>
      <c r="J33" s="416">
        <v>741</v>
      </c>
      <c r="K33" s="406">
        <v>1515</v>
      </c>
      <c r="L33" s="406">
        <v>570</v>
      </c>
      <c r="M33" s="416">
        <v>2085</v>
      </c>
      <c r="N33" s="406">
        <v>4</v>
      </c>
      <c r="O33" s="406">
        <v>2</v>
      </c>
      <c r="P33" s="416">
        <v>6</v>
      </c>
      <c r="Q33" s="406">
        <v>64</v>
      </c>
      <c r="R33" s="406">
        <v>36</v>
      </c>
      <c r="S33" s="416">
        <v>100</v>
      </c>
      <c r="T33" s="406">
        <v>4</v>
      </c>
      <c r="U33" s="406">
        <v>7</v>
      </c>
      <c r="V33" s="416">
        <v>11</v>
      </c>
      <c r="W33" s="406">
        <v>13</v>
      </c>
      <c r="X33" s="406">
        <v>9</v>
      </c>
      <c r="Y33" s="416">
        <v>22</v>
      </c>
      <c r="Z33" s="493">
        <v>2396</v>
      </c>
      <c r="AA33" s="493">
        <v>867</v>
      </c>
      <c r="AB33" s="493">
        <v>3263</v>
      </c>
    </row>
    <row r="34" spans="1:28" ht="21" customHeight="1">
      <c r="A34" s="492" t="s">
        <v>32</v>
      </c>
      <c r="B34" s="406">
        <v>0</v>
      </c>
      <c r="C34" s="406">
        <v>0</v>
      </c>
      <c r="D34" s="416">
        <v>0</v>
      </c>
      <c r="E34" s="406">
        <v>0</v>
      </c>
      <c r="F34" s="406">
        <v>0</v>
      </c>
      <c r="G34" s="416">
        <v>0</v>
      </c>
      <c r="H34" s="406">
        <v>57</v>
      </c>
      <c r="I34" s="406">
        <v>19</v>
      </c>
      <c r="J34" s="416">
        <v>76</v>
      </c>
      <c r="K34" s="406">
        <v>322</v>
      </c>
      <c r="L34" s="406">
        <v>115</v>
      </c>
      <c r="M34" s="416">
        <v>437</v>
      </c>
      <c r="N34" s="406">
        <v>0</v>
      </c>
      <c r="O34" s="406">
        <v>2</v>
      </c>
      <c r="P34" s="416">
        <v>2</v>
      </c>
      <c r="Q34" s="406">
        <v>1</v>
      </c>
      <c r="R34" s="406">
        <v>0</v>
      </c>
      <c r="S34" s="416">
        <v>1</v>
      </c>
      <c r="T34" s="406">
        <v>0</v>
      </c>
      <c r="U34" s="406">
        <v>0</v>
      </c>
      <c r="V34" s="416">
        <v>0</v>
      </c>
      <c r="W34" s="406">
        <v>1</v>
      </c>
      <c r="X34" s="406">
        <v>2</v>
      </c>
      <c r="Y34" s="416">
        <v>3</v>
      </c>
      <c r="Z34" s="493">
        <v>381</v>
      </c>
      <c r="AA34" s="493">
        <v>138</v>
      </c>
      <c r="AB34" s="493">
        <v>519</v>
      </c>
    </row>
    <row r="35" spans="1:28" ht="21" customHeight="1">
      <c r="A35" s="492" t="s">
        <v>33</v>
      </c>
      <c r="B35" s="406">
        <v>6</v>
      </c>
      <c r="C35" s="406">
        <v>10</v>
      </c>
      <c r="D35" s="416">
        <v>16</v>
      </c>
      <c r="E35" s="406">
        <v>1</v>
      </c>
      <c r="F35" s="406">
        <v>1</v>
      </c>
      <c r="G35" s="416">
        <v>2</v>
      </c>
      <c r="H35" s="406">
        <v>32</v>
      </c>
      <c r="I35" s="406">
        <v>27</v>
      </c>
      <c r="J35" s="416">
        <v>59</v>
      </c>
      <c r="K35" s="406">
        <v>428</v>
      </c>
      <c r="L35" s="406">
        <v>293</v>
      </c>
      <c r="M35" s="416">
        <v>721</v>
      </c>
      <c r="N35" s="406">
        <v>0</v>
      </c>
      <c r="O35" s="406">
        <v>0</v>
      </c>
      <c r="P35" s="416">
        <v>0</v>
      </c>
      <c r="Q35" s="406">
        <v>0</v>
      </c>
      <c r="R35" s="406">
        <v>9</v>
      </c>
      <c r="S35" s="416">
        <v>9</v>
      </c>
      <c r="T35" s="406">
        <v>3</v>
      </c>
      <c r="U35" s="406">
        <v>7</v>
      </c>
      <c r="V35" s="416">
        <v>10</v>
      </c>
      <c r="W35" s="406">
        <v>11</v>
      </c>
      <c r="X35" s="406">
        <v>7</v>
      </c>
      <c r="Y35" s="416">
        <v>18</v>
      </c>
      <c r="Z35" s="493">
        <v>481</v>
      </c>
      <c r="AA35" s="493">
        <v>354</v>
      </c>
      <c r="AB35" s="493">
        <v>835</v>
      </c>
    </row>
    <row r="36" spans="1:28" s="420" customFormat="1" ht="21" customHeight="1">
      <c r="A36" s="418" t="s">
        <v>39</v>
      </c>
      <c r="B36" s="419">
        <v>876</v>
      </c>
      <c r="C36" s="419">
        <v>290</v>
      </c>
      <c r="D36" s="419">
        <v>1166</v>
      </c>
      <c r="E36" s="419">
        <v>38</v>
      </c>
      <c r="F36" s="419">
        <v>35</v>
      </c>
      <c r="G36" s="419">
        <v>73</v>
      </c>
      <c r="H36" s="419">
        <v>4654</v>
      </c>
      <c r="I36" s="419">
        <v>1932</v>
      </c>
      <c r="J36" s="419">
        <v>6586</v>
      </c>
      <c r="K36" s="419">
        <v>21229</v>
      </c>
      <c r="L36" s="419">
        <v>11516</v>
      </c>
      <c r="M36" s="419">
        <v>32745</v>
      </c>
      <c r="N36" s="419">
        <v>61</v>
      </c>
      <c r="O36" s="419">
        <v>43</v>
      </c>
      <c r="P36" s="419">
        <v>104</v>
      </c>
      <c r="Q36" s="419">
        <v>751</v>
      </c>
      <c r="R36" s="419">
        <v>345</v>
      </c>
      <c r="S36" s="419">
        <v>1096</v>
      </c>
      <c r="T36" s="419">
        <v>105</v>
      </c>
      <c r="U36" s="419">
        <v>110</v>
      </c>
      <c r="V36" s="419">
        <v>215</v>
      </c>
      <c r="W36" s="419">
        <v>175</v>
      </c>
      <c r="X36" s="419">
        <v>133</v>
      </c>
      <c r="Y36" s="419">
        <v>308</v>
      </c>
      <c r="Z36" s="419">
        <v>27889</v>
      </c>
      <c r="AA36" s="419">
        <v>14404</v>
      </c>
      <c r="AB36" s="419">
        <v>42293</v>
      </c>
    </row>
    <row r="37" spans="1:28" ht="28.5" customHeight="1">
      <c r="A37" s="421"/>
      <c r="B37" s="584" t="s">
        <v>582</v>
      </c>
      <c r="C37" s="584"/>
      <c r="D37" s="584"/>
      <c r="E37" s="584"/>
      <c r="F37" s="584"/>
      <c r="G37" s="584"/>
      <c r="H37" s="584"/>
      <c r="I37" s="584"/>
      <c r="J37" s="584"/>
      <c r="K37" s="584" t="s">
        <v>582</v>
      </c>
      <c r="L37" s="584"/>
      <c r="M37" s="584"/>
      <c r="N37" s="584"/>
      <c r="O37" s="584"/>
      <c r="P37" s="584"/>
      <c r="Q37" s="584"/>
      <c r="R37" s="584"/>
      <c r="S37" s="584"/>
      <c r="T37" s="584" t="s">
        <v>582</v>
      </c>
      <c r="U37" s="584"/>
      <c r="V37" s="584"/>
      <c r="W37" s="584"/>
      <c r="X37" s="584"/>
      <c r="Y37" s="584"/>
      <c r="Z37" s="584"/>
      <c r="AA37" s="584"/>
      <c r="AB37" s="584"/>
    </row>
  </sheetData>
  <mergeCells count="16">
    <mergeCell ref="A2:A3"/>
    <mergeCell ref="B2:D2"/>
    <mergeCell ref="E2:G2"/>
    <mergeCell ref="H2:J2"/>
    <mergeCell ref="K2:M2"/>
    <mergeCell ref="B37:J37"/>
    <mergeCell ref="K37:S37"/>
    <mergeCell ref="T37:AB37"/>
    <mergeCell ref="B1:J1"/>
    <mergeCell ref="K1:S1"/>
    <mergeCell ref="T1:AB1"/>
    <mergeCell ref="N2:P2"/>
    <mergeCell ref="Q2:S2"/>
    <mergeCell ref="T2:V2"/>
    <mergeCell ref="W2:Y2"/>
    <mergeCell ref="Z2:AB2"/>
  </mergeCells>
  <pageMargins left="0.70866141732283505" right="0.23622047244094499" top="0.47244094488188998" bottom="0.511811023622047" header="0.31496062992126" footer="0.31496062992126"/>
  <pageSetup paperSize="9" firstPageNumber="60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0" max="1048575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S36"/>
  <sheetViews>
    <sheetView showZeros="0" view="pageBreakPreview" zoomScaleSheetLayoutView="100" workbookViewId="0">
      <pane ySplit="2" topLeftCell="A3" activePane="bottomLeft" state="frozen"/>
      <selection activeCell="E12" sqref="E12"/>
      <selection pane="bottomLeft" activeCell="A4" sqref="A4"/>
    </sheetView>
  </sheetViews>
  <sheetFormatPr defaultRowHeight="15.75"/>
  <cols>
    <col min="1" max="1" width="22.85546875" style="16" customWidth="1"/>
    <col min="2" max="2" width="6.85546875" style="16" customWidth="1"/>
    <col min="3" max="11" width="6.42578125" style="16" customWidth="1"/>
    <col min="12" max="12" width="7.85546875" style="16" customWidth="1"/>
    <col min="13" max="13" width="9" style="16" customWidth="1"/>
    <col min="14" max="14" width="8.140625" style="16" customWidth="1"/>
    <col min="15" max="15" width="9" style="16" customWidth="1"/>
    <col min="16" max="17" width="6.85546875" style="16" customWidth="1"/>
    <col min="18" max="18" width="6.85546875" style="22" customWidth="1"/>
    <col min="19" max="16384" width="9.140625" style="16"/>
  </cols>
  <sheetData>
    <row r="1" spans="1:19" s="15" customFormat="1" ht="36.75" customHeight="1">
      <c r="A1" s="14" t="s">
        <v>34</v>
      </c>
      <c r="B1" s="510" t="s">
        <v>41</v>
      </c>
      <c r="C1" s="510"/>
      <c r="D1" s="510"/>
      <c r="E1" s="510"/>
      <c r="F1" s="510"/>
      <c r="G1" s="510"/>
      <c r="H1" s="510"/>
      <c r="I1" s="510"/>
      <c r="J1" s="510"/>
      <c r="K1" s="510"/>
      <c r="L1" s="510" t="str">
        <f>B1</f>
        <v>2. State &amp; Specialisation - Wise Number of Universities
(based on actual response)</v>
      </c>
      <c r="M1" s="510"/>
      <c r="N1" s="510"/>
      <c r="O1" s="510"/>
      <c r="P1" s="510"/>
      <c r="Q1" s="510"/>
      <c r="R1" s="510"/>
      <c r="S1" s="510"/>
    </row>
    <row r="2" spans="1:19" s="178" customFormat="1" ht="92.25" customHeight="1">
      <c r="A2" s="176" t="s">
        <v>36</v>
      </c>
      <c r="B2" s="177" t="s">
        <v>42</v>
      </c>
      <c r="C2" s="177" t="s">
        <v>43</v>
      </c>
      <c r="D2" s="177" t="s">
        <v>44</v>
      </c>
      <c r="E2" s="177" t="s">
        <v>45</v>
      </c>
      <c r="F2" s="177" t="s">
        <v>46</v>
      </c>
      <c r="G2" s="177" t="s">
        <v>47</v>
      </c>
      <c r="H2" s="177" t="s">
        <v>48</v>
      </c>
      <c r="I2" s="177" t="s">
        <v>50</v>
      </c>
      <c r="J2" s="177" t="s">
        <v>51</v>
      </c>
      <c r="K2" s="177" t="s">
        <v>579</v>
      </c>
      <c r="L2" s="177" t="s">
        <v>52</v>
      </c>
      <c r="M2" s="177" t="s">
        <v>580</v>
      </c>
      <c r="N2" s="177" t="s">
        <v>54</v>
      </c>
      <c r="O2" s="177" t="s">
        <v>55</v>
      </c>
      <c r="P2" s="177" t="s">
        <v>581</v>
      </c>
      <c r="Q2" s="177" t="s">
        <v>576</v>
      </c>
      <c r="R2" s="177" t="s">
        <v>37</v>
      </c>
      <c r="S2" s="177" t="s">
        <v>38</v>
      </c>
    </row>
    <row r="3" spans="1:19" s="17" customFormat="1" ht="12.75" customHeight="1">
      <c r="A3" s="7">
        <v>1</v>
      </c>
      <c r="B3" s="8">
        <v>2</v>
      </c>
      <c r="C3" s="7">
        <v>3</v>
      </c>
      <c r="D3" s="8">
        <v>4</v>
      </c>
      <c r="E3" s="7">
        <v>5</v>
      </c>
      <c r="F3" s="8">
        <v>6</v>
      </c>
      <c r="G3" s="7">
        <v>7</v>
      </c>
      <c r="H3" s="8">
        <v>8</v>
      </c>
      <c r="I3" s="7">
        <v>9</v>
      </c>
      <c r="J3" s="8">
        <v>10</v>
      </c>
      <c r="K3" s="7">
        <v>11</v>
      </c>
      <c r="L3" s="8">
        <v>12</v>
      </c>
      <c r="M3" s="7">
        <v>13</v>
      </c>
      <c r="N3" s="8">
        <v>14</v>
      </c>
      <c r="O3" s="7">
        <v>15</v>
      </c>
      <c r="P3" s="8">
        <v>16</v>
      </c>
      <c r="Q3" s="7">
        <v>17</v>
      </c>
      <c r="R3" s="8">
        <v>18</v>
      </c>
      <c r="S3" s="7">
        <v>19</v>
      </c>
    </row>
    <row r="4" spans="1:19" ht="18.75" customHeight="1">
      <c r="A4" s="225" t="s">
        <v>1</v>
      </c>
      <c r="B4" s="18">
        <v>15</v>
      </c>
      <c r="C4" s="18">
        <v>1</v>
      </c>
      <c r="D4" s="18"/>
      <c r="E4" s="18"/>
      <c r="F4" s="18"/>
      <c r="G4" s="18">
        <v>1</v>
      </c>
      <c r="H4" s="18">
        <v>1</v>
      </c>
      <c r="I4" s="18">
        <v>2</v>
      </c>
      <c r="J4" s="18"/>
      <c r="K4" s="18"/>
      <c r="L4" s="18">
        <v>1</v>
      </c>
      <c r="M4" s="18"/>
      <c r="N4" s="18">
        <v>5</v>
      </c>
      <c r="O4" s="18">
        <v>1</v>
      </c>
      <c r="P4" s="18"/>
      <c r="Q4" s="18"/>
      <c r="R4" s="264">
        <v>1</v>
      </c>
      <c r="S4" s="431">
        <v>28</v>
      </c>
    </row>
    <row r="5" spans="1:19" ht="18.75" customHeight="1">
      <c r="A5" s="225" t="s">
        <v>2</v>
      </c>
      <c r="B5" s="18">
        <v>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264">
        <v>1</v>
      </c>
      <c r="S5" s="431">
        <v>6</v>
      </c>
    </row>
    <row r="6" spans="1:19" ht="18.75" customHeight="1">
      <c r="A6" s="225" t="s">
        <v>3</v>
      </c>
      <c r="B6" s="18">
        <v>12</v>
      </c>
      <c r="C6" s="18">
        <v>1</v>
      </c>
      <c r="D6" s="18"/>
      <c r="E6" s="18"/>
      <c r="F6" s="18"/>
      <c r="G6" s="18"/>
      <c r="H6" s="18">
        <v>1</v>
      </c>
      <c r="I6" s="18">
        <v>1</v>
      </c>
      <c r="J6" s="18"/>
      <c r="K6" s="18"/>
      <c r="L6" s="18"/>
      <c r="M6" s="18"/>
      <c r="N6" s="18">
        <v>3</v>
      </c>
      <c r="O6" s="18"/>
      <c r="P6" s="18"/>
      <c r="Q6" s="18"/>
      <c r="R6" s="264"/>
      <c r="S6" s="431">
        <v>18</v>
      </c>
    </row>
    <row r="7" spans="1:19" ht="18.75" customHeight="1">
      <c r="A7" s="225" t="s">
        <v>4</v>
      </c>
      <c r="B7" s="18">
        <v>14</v>
      </c>
      <c r="C7" s="18">
        <v>2</v>
      </c>
      <c r="D7" s="18"/>
      <c r="E7" s="18"/>
      <c r="F7" s="18"/>
      <c r="G7" s="18"/>
      <c r="H7" s="18">
        <v>1</v>
      </c>
      <c r="I7" s="18">
        <v>2</v>
      </c>
      <c r="J7" s="18">
        <v>1</v>
      </c>
      <c r="K7" s="18"/>
      <c r="L7" s="18">
        <v>1</v>
      </c>
      <c r="M7" s="18"/>
      <c r="N7" s="18">
        <v>1</v>
      </c>
      <c r="O7" s="18"/>
      <c r="P7" s="18"/>
      <c r="Q7" s="18"/>
      <c r="R7" s="264"/>
      <c r="S7" s="431">
        <v>22</v>
      </c>
    </row>
    <row r="8" spans="1:19" ht="18.75" customHeight="1">
      <c r="A8" s="225" t="s">
        <v>5</v>
      </c>
      <c r="B8" s="18">
        <v>1</v>
      </c>
      <c r="C8" s="18"/>
      <c r="D8" s="18"/>
      <c r="E8" s="18"/>
      <c r="F8" s="18"/>
      <c r="G8" s="18"/>
      <c r="H8" s="18"/>
      <c r="I8" s="18">
        <v>1</v>
      </c>
      <c r="J8" s="18"/>
      <c r="K8" s="18"/>
      <c r="L8" s="18"/>
      <c r="M8" s="18"/>
      <c r="N8" s="18">
        <v>1</v>
      </c>
      <c r="O8" s="18"/>
      <c r="P8" s="18"/>
      <c r="Q8" s="18"/>
      <c r="R8" s="264"/>
      <c r="S8" s="431">
        <v>3</v>
      </c>
    </row>
    <row r="9" spans="1:19" ht="18.75" customHeight="1">
      <c r="A9" s="225" t="s">
        <v>6</v>
      </c>
      <c r="B9" s="18">
        <v>12</v>
      </c>
      <c r="C9" s="18">
        <v>1</v>
      </c>
      <c r="D9" s="18">
        <v>1</v>
      </c>
      <c r="E9" s="18"/>
      <c r="F9" s="18">
        <v>1</v>
      </c>
      <c r="G9" s="18"/>
      <c r="H9" s="18">
        <v>1</v>
      </c>
      <c r="I9" s="18">
        <v>2</v>
      </c>
      <c r="J9" s="18"/>
      <c r="K9" s="18"/>
      <c r="L9" s="18"/>
      <c r="M9" s="18"/>
      <c r="N9" s="18">
        <v>2</v>
      </c>
      <c r="O9" s="18">
        <v>1</v>
      </c>
      <c r="P9" s="18"/>
      <c r="Q9" s="18"/>
      <c r="R9" s="264">
        <v>1</v>
      </c>
      <c r="S9" s="431">
        <v>22</v>
      </c>
    </row>
    <row r="10" spans="1:19" ht="18.75" customHeight="1">
      <c r="A10" s="225" t="s">
        <v>8</v>
      </c>
      <c r="B10" s="18">
        <v>8</v>
      </c>
      <c r="C10" s="18">
        <v>1</v>
      </c>
      <c r="D10" s="18"/>
      <c r="E10" s="18"/>
      <c r="F10" s="18"/>
      <c r="G10" s="18"/>
      <c r="H10" s="18">
        <v>2</v>
      </c>
      <c r="I10" s="18">
        <v>2</v>
      </c>
      <c r="J10" s="18"/>
      <c r="K10" s="18"/>
      <c r="L10" s="18">
        <v>2</v>
      </c>
      <c r="M10" s="18"/>
      <c r="N10" s="18">
        <v>7</v>
      </c>
      <c r="O10" s="18"/>
      <c r="P10" s="18"/>
      <c r="Q10" s="18"/>
      <c r="R10" s="264">
        <v>4</v>
      </c>
      <c r="S10" s="431">
        <v>26</v>
      </c>
    </row>
    <row r="11" spans="1:19" ht="18.75" customHeight="1">
      <c r="A11" s="225" t="s">
        <v>9</v>
      </c>
      <c r="B11" s="18">
        <v>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>
        <v>1</v>
      </c>
      <c r="O11" s="18"/>
      <c r="P11" s="18"/>
      <c r="Q11" s="18"/>
      <c r="R11" s="264"/>
      <c r="S11" s="431">
        <v>2</v>
      </c>
    </row>
    <row r="12" spans="1:19" ht="18.75" customHeight="1">
      <c r="A12" s="225" t="s">
        <v>10</v>
      </c>
      <c r="B12" s="18">
        <v>29</v>
      </c>
      <c r="C12" s="18">
        <v>4</v>
      </c>
      <c r="D12" s="18"/>
      <c r="E12" s="18"/>
      <c r="F12" s="18"/>
      <c r="G12" s="18"/>
      <c r="H12" s="18">
        <v>1</v>
      </c>
      <c r="I12" s="18">
        <v>2</v>
      </c>
      <c r="J12" s="18"/>
      <c r="K12" s="18"/>
      <c r="L12" s="18">
        <v>1</v>
      </c>
      <c r="M12" s="18">
        <v>2</v>
      </c>
      <c r="N12" s="18">
        <v>4</v>
      </c>
      <c r="O12" s="18">
        <v>1</v>
      </c>
      <c r="P12" s="18">
        <v>1</v>
      </c>
      <c r="Q12" s="18"/>
      <c r="R12" s="264">
        <v>4</v>
      </c>
      <c r="S12" s="431">
        <v>49</v>
      </c>
    </row>
    <row r="13" spans="1:19" ht="18.75" customHeight="1">
      <c r="A13" s="225" t="s">
        <v>11</v>
      </c>
      <c r="B13" s="18">
        <v>23</v>
      </c>
      <c r="C13" s="18">
        <v>2</v>
      </c>
      <c r="D13" s="18"/>
      <c r="E13" s="18"/>
      <c r="F13" s="18"/>
      <c r="G13" s="18"/>
      <c r="H13" s="18"/>
      <c r="I13" s="18">
        <v>1</v>
      </c>
      <c r="J13" s="18"/>
      <c r="K13" s="18"/>
      <c r="L13" s="18"/>
      <c r="M13" s="18"/>
      <c r="N13" s="18">
        <v>3</v>
      </c>
      <c r="O13" s="18">
        <v>1</v>
      </c>
      <c r="P13" s="18"/>
      <c r="Q13" s="18"/>
      <c r="R13" s="264">
        <v>4</v>
      </c>
      <c r="S13" s="431">
        <v>34</v>
      </c>
    </row>
    <row r="14" spans="1:19" ht="18.75" customHeight="1">
      <c r="A14" s="225" t="s">
        <v>12</v>
      </c>
      <c r="B14" s="18">
        <v>18</v>
      </c>
      <c r="C14" s="18">
        <v>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>
        <v>3</v>
      </c>
      <c r="O14" s="18"/>
      <c r="P14" s="18"/>
      <c r="Q14" s="18"/>
      <c r="R14" s="264">
        <v>1</v>
      </c>
      <c r="S14" s="431">
        <v>24</v>
      </c>
    </row>
    <row r="15" spans="1:19" ht="18.75" customHeight="1">
      <c r="A15" s="225" t="s">
        <v>13</v>
      </c>
      <c r="B15" s="18">
        <v>6</v>
      </c>
      <c r="C15" s="18">
        <v>2</v>
      </c>
      <c r="D15" s="18"/>
      <c r="E15" s="18"/>
      <c r="F15" s="18"/>
      <c r="G15" s="18"/>
      <c r="H15" s="18"/>
      <c r="I15" s="18">
        <v>1</v>
      </c>
      <c r="J15" s="18"/>
      <c r="K15" s="18"/>
      <c r="L15" s="18"/>
      <c r="M15" s="18"/>
      <c r="N15" s="18">
        <v>2</v>
      </c>
      <c r="O15" s="18"/>
      <c r="P15" s="18"/>
      <c r="Q15" s="18"/>
      <c r="R15" s="264"/>
      <c r="S15" s="431">
        <v>11</v>
      </c>
    </row>
    <row r="16" spans="1:19" ht="18.75" customHeight="1">
      <c r="A16" s="225" t="s">
        <v>14</v>
      </c>
      <c r="B16" s="18">
        <v>8</v>
      </c>
      <c r="C16" s="18">
        <v>1</v>
      </c>
      <c r="D16" s="18"/>
      <c r="E16" s="18"/>
      <c r="F16" s="18"/>
      <c r="G16" s="18"/>
      <c r="H16" s="18">
        <v>1</v>
      </c>
      <c r="I16" s="18"/>
      <c r="J16" s="18"/>
      <c r="K16" s="18"/>
      <c r="L16" s="18"/>
      <c r="M16" s="18"/>
      <c r="N16" s="18">
        <v>3</v>
      </c>
      <c r="O16" s="18"/>
      <c r="P16" s="18"/>
      <c r="Q16" s="18"/>
      <c r="R16" s="264"/>
      <c r="S16" s="431">
        <v>13</v>
      </c>
    </row>
    <row r="17" spans="1:19" ht="18.75" customHeight="1">
      <c r="A17" s="225" t="s">
        <v>15</v>
      </c>
      <c r="B17" s="18">
        <v>26</v>
      </c>
      <c r="C17" s="18">
        <v>5</v>
      </c>
      <c r="D17" s="18">
        <v>1</v>
      </c>
      <c r="E17" s="18"/>
      <c r="F17" s="18"/>
      <c r="G17" s="18">
        <v>1</v>
      </c>
      <c r="H17" s="18">
        <v>2</v>
      </c>
      <c r="I17" s="18">
        <v>6</v>
      </c>
      <c r="J17" s="18"/>
      <c r="K17" s="18"/>
      <c r="L17" s="18">
        <v>1</v>
      </c>
      <c r="M17" s="18"/>
      <c r="N17" s="18">
        <v>3</v>
      </c>
      <c r="O17" s="18">
        <v>1</v>
      </c>
      <c r="P17" s="18"/>
      <c r="Q17" s="18"/>
      <c r="R17" s="264">
        <v>4</v>
      </c>
      <c r="S17" s="431">
        <v>50</v>
      </c>
    </row>
    <row r="18" spans="1:19" ht="18.75" customHeight="1">
      <c r="A18" s="225" t="s">
        <v>16</v>
      </c>
      <c r="B18" s="18">
        <v>7</v>
      </c>
      <c r="C18" s="18">
        <v>1</v>
      </c>
      <c r="D18" s="18">
        <v>1</v>
      </c>
      <c r="E18" s="18">
        <v>1</v>
      </c>
      <c r="F18" s="18"/>
      <c r="G18" s="18">
        <v>1</v>
      </c>
      <c r="H18" s="18">
        <v>1</v>
      </c>
      <c r="I18" s="18">
        <v>1</v>
      </c>
      <c r="J18" s="18"/>
      <c r="K18" s="18"/>
      <c r="L18" s="18"/>
      <c r="M18" s="18"/>
      <c r="N18" s="18">
        <v>1</v>
      </c>
      <c r="O18" s="18">
        <v>1</v>
      </c>
      <c r="P18" s="18"/>
      <c r="Q18" s="18"/>
      <c r="R18" s="264">
        <v>3</v>
      </c>
      <c r="S18" s="431">
        <v>18</v>
      </c>
    </row>
    <row r="19" spans="1:19" ht="18.75" customHeight="1">
      <c r="A19" s="225" t="s">
        <v>17</v>
      </c>
      <c r="B19" s="18">
        <v>22</v>
      </c>
      <c r="C19" s="18">
        <v>2</v>
      </c>
      <c r="D19" s="18">
        <v>1</v>
      </c>
      <c r="E19" s="18"/>
      <c r="F19" s="18">
        <v>1</v>
      </c>
      <c r="G19" s="18"/>
      <c r="H19" s="18">
        <v>1</v>
      </c>
      <c r="I19" s="18">
        <v>1</v>
      </c>
      <c r="J19" s="18"/>
      <c r="K19" s="18"/>
      <c r="L19" s="18">
        <v>1</v>
      </c>
      <c r="M19" s="18">
        <v>1</v>
      </c>
      <c r="N19" s="18">
        <v>5</v>
      </c>
      <c r="O19" s="18"/>
      <c r="P19" s="18"/>
      <c r="Q19" s="18"/>
      <c r="R19" s="264">
        <v>4</v>
      </c>
      <c r="S19" s="431">
        <v>39</v>
      </c>
    </row>
    <row r="20" spans="1:19" ht="18.75" customHeight="1">
      <c r="A20" s="225" t="s">
        <v>18</v>
      </c>
      <c r="B20" s="18">
        <v>23</v>
      </c>
      <c r="C20" s="18">
        <v>4</v>
      </c>
      <c r="D20" s="18"/>
      <c r="E20" s="18">
        <v>1</v>
      </c>
      <c r="F20" s="18"/>
      <c r="G20" s="18">
        <v>1</v>
      </c>
      <c r="H20" s="18"/>
      <c r="I20" s="18">
        <v>5</v>
      </c>
      <c r="J20" s="18"/>
      <c r="K20" s="18"/>
      <c r="L20" s="18">
        <v>1</v>
      </c>
      <c r="M20" s="18"/>
      <c r="N20" s="18">
        <v>4</v>
      </c>
      <c r="O20" s="18">
        <v>1</v>
      </c>
      <c r="P20" s="18"/>
      <c r="Q20" s="18"/>
      <c r="R20" s="264">
        <v>5</v>
      </c>
      <c r="S20" s="431">
        <v>45</v>
      </c>
    </row>
    <row r="21" spans="1:19" ht="18.75" customHeight="1">
      <c r="A21" s="225" t="s">
        <v>19</v>
      </c>
      <c r="B21" s="18">
        <v>1</v>
      </c>
      <c r="C21" s="18">
        <v>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>
        <v>1</v>
      </c>
      <c r="O21" s="18"/>
      <c r="P21" s="18"/>
      <c r="Q21" s="18"/>
      <c r="R21" s="264"/>
      <c r="S21" s="431">
        <v>3</v>
      </c>
    </row>
    <row r="22" spans="1:19" ht="18.75" customHeight="1">
      <c r="A22" s="225" t="s">
        <v>20</v>
      </c>
      <c r="B22" s="18">
        <v>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v>2</v>
      </c>
      <c r="O22" s="18"/>
      <c r="P22" s="18"/>
      <c r="Q22" s="18"/>
      <c r="R22" s="264"/>
      <c r="S22" s="431">
        <v>7</v>
      </c>
    </row>
    <row r="23" spans="1:19" ht="18.75" customHeight="1">
      <c r="A23" s="225" t="s">
        <v>21</v>
      </c>
      <c r="B23" s="18">
        <v>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>
        <v>1</v>
      </c>
      <c r="O23" s="18"/>
      <c r="P23" s="18"/>
      <c r="Q23" s="18"/>
      <c r="R23" s="264"/>
      <c r="S23" s="431">
        <v>3</v>
      </c>
    </row>
    <row r="24" spans="1:19" ht="18.75" customHeight="1">
      <c r="A24" s="225" t="s">
        <v>22</v>
      </c>
      <c r="B24" s="18">
        <v>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>
        <v>1</v>
      </c>
      <c r="O24" s="18"/>
      <c r="P24" s="18"/>
      <c r="Q24" s="18"/>
      <c r="R24" s="264"/>
      <c r="S24" s="431">
        <v>4</v>
      </c>
    </row>
    <row r="25" spans="1:19" ht="18.75" customHeight="1">
      <c r="A25" s="225" t="s">
        <v>23</v>
      </c>
      <c r="B25" s="18">
        <v>13</v>
      </c>
      <c r="C25" s="18">
        <v>1</v>
      </c>
      <c r="D25" s="18"/>
      <c r="E25" s="18"/>
      <c r="F25" s="18"/>
      <c r="G25" s="18"/>
      <c r="H25" s="18">
        <v>1</v>
      </c>
      <c r="I25" s="18">
        <v>1</v>
      </c>
      <c r="J25" s="18"/>
      <c r="K25" s="18"/>
      <c r="L25" s="18">
        <v>1</v>
      </c>
      <c r="M25" s="18"/>
      <c r="N25" s="18">
        <v>3</v>
      </c>
      <c r="O25" s="18"/>
      <c r="P25" s="18"/>
      <c r="Q25" s="18">
        <v>1</v>
      </c>
      <c r="R25" s="264"/>
      <c r="S25" s="431">
        <v>21</v>
      </c>
    </row>
    <row r="26" spans="1:19" ht="18.75" customHeight="1">
      <c r="A26" s="225" t="s">
        <v>24</v>
      </c>
      <c r="B26" s="18">
        <v>1</v>
      </c>
      <c r="C26" s="18"/>
      <c r="D26" s="18"/>
      <c r="E26" s="18"/>
      <c r="F26" s="18"/>
      <c r="G26" s="18"/>
      <c r="H26" s="18"/>
      <c r="I26" s="18">
        <v>2</v>
      </c>
      <c r="J26" s="18"/>
      <c r="K26" s="18"/>
      <c r="L26" s="18"/>
      <c r="M26" s="18"/>
      <c r="N26" s="18">
        <v>1</v>
      </c>
      <c r="O26" s="18"/>
      <c r="P26" s="18"/>
      <c r="Q26" s="18"/>
      <c r="R26" s="264"/>
      <c r="S26" s="431">
        <v>4</v>
      </c>
    </row>
    <row r="27" spans="1:19" ht="18.75" customHeight="1">
      <c r="A27" s="225" t="s">
        <v>25</v>
      </c>
      <c r="B27" s="18">
        <v>11</v>
      </c>
      <c r="C27" s="18">
        <v>1</v>
      </c>
      <c r="D27" s="18"/>
      <c r="E27" s="18"/>
      <c r="F27" s="18"/>
      <c r="G27" s="18"/>
      <c r="H27" s="18">
        <v>1</v>
      </c>
      <c r="I27" s="18">
        <v>2</v>
      </c>
      <c r="J27" s="18"/>
      <c r="K27" s="18"/>
      <c r="L27" s="18"/>
      <c r="M27" s="18"/>
      <c r="N27" s="18">
        <v>5</v>
      </c>
      <c r="O27" s="18">
        <v>1</v>
      </c>
      <c r="P27" s="18"/>
      <c r="Q27" s="18"/>
      <c r="R27" s="264">
        <v>2</v>
      </c>
      <c r="S27" s="431">
        <v>23</v>
      </c>
    </row>
    <row r="28" spans="1:19" ht="18.75" customHeight="1">
      <c r="A28" s="225" t="s">
        <v>26</v>
      </c>
      <c r="B28" s="18">
        <v>38</v>
      </c>
      <c r="C28" s="18">
        <v>3</v>
      </c>
      <c r="D28" s="18"/>
      <c r="E28" s="18"/>
      <c r="F28" s="18">
        <v>1</v>
      </c>
      <c r="G28" s="18"/>
      <c r="H28" s="18">
        <v>1</v>
      </c>
      <c r="I28" s="18">
        <v>7</v>
      </c>
      <c r="J28" s="18"/>
      <c r="K28" s="18"/>
      <c r="L28" s="18">
        <v>1</v>
      </c>
      <c r="M28" s="18"/>
      <c r="N28" s="18">
        <v>4</v>
      </c>
      <c r="O28" s="18">
        <v>1</v>
      </c>
      <c r="P28" s="18"/>
      <c r="Q28" s="18"/>
      <c r="R28" s="264">
        <v>3</v>
      </c>
      <c r="S28" s="431">
        <v>59</v>
      </c>
    </row>
    <row r="29" spans="1:19" ht="18.75" customHeight="1">
      <c r="A29" s="225" t="s">
        <v>27</v>
      </c>
      <c r="B29" s="18">
        <v>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>
        <v>1</v>
      </c>
      <c r="O29" s="18"/>
      <c r="P29" s="18"/>
      <c r="Q29" s="18"/>
      <c r="R29" s="264">
        <v>1</v>
      </c>
      <c r="S29" s="431">
        <v>6</v>
      </c>
    </row>
    <row r="30" spans="1:19" ht="18.75" customHeight="1">
      <c r="A30" s="225" t="s">
        <v>28</v>
      </c>
      <c r="B30" s="18">
        <v>31</v>
      </c>
      <c r="C30" s="18">
        <v>1</v>
      </c>
      <c r="D30" s="18"/>
      <c r="E30" s="18">
        <v>1</v>
      </c>
      <c r="F30" s="18"/>
      <c r="G30" s="18">
        <v>2</v>
      </c>
      <c r="H30" s="18">
        <v>2</v>
      </c>
      <c r="I30" s="18">
        <v>2</v>
      </c>
      <c r="J30" s="18"/>
      <c r="K30" s="18">
        <v>1</v>
      </c>
      <c r="L30" s="18"/>
      <c r="M30" s="18">
        <v>1</v>
      </c>
      <c r="N30" s="18">
        <v>8</v>
      </c>
      <c r="O30" s="18">
        <v>1</v>
      </c>
      <c r="P30" s="18"/>
      <c r="Q30" s="18"/>
      <c r="R30" s="264">
        <v>8</v>
      </c>
      <c r="S30" s="431">
        <v>58</v>
      </c>
    </row>
    <row r="31" spans="1:19" ht="18.75" customHeight="1">
      <c r="A31" s="225" t="s">
        <v>29</v>
      </c>
      <c r="B31" s="18">
        <v>13</v>
      </c>
      <c r="C31" s="18">
        <v>1</v>
      </c>
      <c r="D31" s="18"/>
      <c r="E31" s="18"/>
      <c r="F31" s="18"/>
      <c r="G31" s="18">
        <v>1</v>
      </c>
      <c r="H31" s="18">
        <v>1</v>
      </c>
      <c r="I31" s="18"/>
      <c r="J31" s="18"/>
      <c r="K31" s="18"/>
      <c r="L31" s="18"/>
      <c r="M31" s="18"/>
      <c r="N31" s="18">
        <v>2</v>
      </c>
      <c r="O31" s="18"/>
      <c r="P31" s="18"/>
      <c r="Q31" s="18"/>
      <c r="R31" s="264">
        <v>1</v>
      </c>
      <c r="S31" s="431">
        <v>19</v>
      </c>
    </row>
    <row r="32" spans="1:19" ht="18.75" customHeight="1">
      <c r="A32" s="225" t="s">
        <v>30</v>
      </c>
      <c r="B32" s="18">
        <v>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>
        <v>1</v>
      </c>
      <c r="O32" s="18"/>
      <c r="P32" s="18"/>
      <c r="Q32" s="18"/>
      <c r="R32" s="264"/>
      <c r="S32" s="431">
        <v>3</v>
      </c>
    </row>
    <row r="33" spans="1:19" ht="18.75" customHeight="1">
      <c r="A33" s="225" t="s">
        <v>31</v>
      </c>
      <c r="B33" s="18">
        <v>39</v>
      </c>
      <c r="C33" s="18">
        <v>5</v>
      </c>
      <c r="D33" s="18"/>
      <c r="E33" s="18"/>
      <c r="F33" s="18"/>
      <c r="G33" s="18"/>
      <c r="H33" s="18">
        <v>1</v>
      </c>
      <c r="I33" s="18">
        <v>1</v>
      </c>
      <c r="J33" s="18">
        <v>1</v>
      </c>
      <c r="K33" s="18"/>
      <c r="L33" s="18"/>
      <c r="M33" s="18"/>
      <c r="N33" s="18">
        <v>7</v>
      </c>
      <c r="O33" s="18">
        <v>2</v>
      </c>
      <c r="P33" s="18"/>
      <c r="Q33" s="18"/>
      <c r="R33" s="264">
        <v>7</v>
      </c>
      <c r="S33" s="431">
        <v>63</v>
      </c>
    </row>
    <row r="34" spans="1:19" ht="18.75" customHeight="1">
      <c r="A34" s="225" t="s">
        <v>32</v>
      </c>
      <c r="B34" s="18">
        <v>17</v>
      </c>
      <c r="C34" s="18">
        <v>2</v>
      </c>
      <c r="D34" s="18"/>
      <c r="E34" s="18"/>
      <c r="F34" s="18"/>
      <c r="G34" s="18"/>
      <c r="H34" s="18"/>
      <c r="I34" s="18">
        <v>2</v>
      </c>
      <c r="J34" s="18"/>
      <c r="K34" s="18"/>
      <c r="L34" s="18">
        <v>1</v>
      </c>
      <c r="M34" s="18"/>
      <c r="N34" s="18">
        <v>2</v>
      </c>
      <c r="O34" s="18"/>
      <c r="P34" s="18"/>
      <c r="Q34" s="18"/>
      <c r="R34" s="264">
        <v>2</v>
      </c>
      <c r="S34" s="431">
        <v>26</v>
      </c>
    </row>
    <row r="35" spans="1:19" ht="18.75" customHeight="1">
      <c r="A35" s="225" t="s">
        <v>33</v>
      </c>
      <c r="B35" s="18">
        <v>20</v>
      </c>
      <c r="C35" s="18">
        <v>2</v>
      </c>
      <c r="D35" s="18"/>
      <c r="E35" s="18"/>
      <c r="F35" s="18"/>
      <c r="G35" s="18"/>
      <c r="H35" s="18">
        <v>1</v>
      </c>
      <c r="I35" s="18">
        <v>1</v>
      </c>
      <c r="J35" s="18"/>
      <c r="K35" s="18"/>
      <c r="L35" s="18"/>
      <c r="M35" s="18"/>
      <c r="N35" s="18">
        <v>3</v>
      </c>
      <c r="O35" s="18"/>
      <c r="P35" s="18"/>
      <c r="Q35" s="18"/>
      <c r="R35" s="264">
        <v>4</v>
      </c>
      <c r="S35" s="431">
        <v>31</v>
      </c>
    </row>
    <row r="36" spans="1:19" ht="18.75" customHeight="1">
      <c r="A36" s="19" t="s">
        <v>39</v>
      </c>
      <c r="B36" s="20">
        <v>430</v>
      </c>
      <c r="C36" s="20">
        <v>46</v>
      </c>
      <c r="D36" s="20">
        <v>4</v>
      </c>
      <c r="E36" s="20">
        <v>3</v>
      </c>
      <c r="F36" s="20">
        <v>3</v>
      </c>
      <c r="G36" s="20">
        <v>7</v>
      </c>
      <c r="H36" s="20">
        <v>20</v>
      </c>
      <c r="I36" s="20">
        <v>45</v>
      </c>
      <c r="J36" s="20">
        <v>2</v>
      </c>
      <c r="K36" s="20">
        <v>1</v>
      </c>
      <c r="L36" s="20">
        <v>11</v>
      </c>
      <c r="M36" s="20">
        <v>4</v>
      </c>
      <c r="N36" s="20">
        <v>90</v>
      </c>
      <c r="O36" s="20">
        <v>12</v>
      </c>
      <c r="P36" s="20">
        <v>1</v>
      </c>
      <c r="Q36" s="20">
        <v>1</v>
      </c>
      <c r="R36" s="20">
        <v>60</v>
      </c>
      <c r="S36" s="21">
        <v>740</v>
      </c>
    </row>
  </sheetData>
  <mergeCells count="2">
    <mergeCell ref="B1:K1"/>
    <mergeCell ref="L1:S1"/>
  </mergeCells>
  <printOptions horizontalCentered="1"/>
  <pageMargins left="0.66929133858267698" right="0.511811023622047" top="0.43307086614173201" bottom="0.47244094488188998" header="0.27559055118110198" footer="0.23622047244094499"/>
  <pageSetup paperSize="9" firstPageNumber="2" fitToWidth="0" fitToHeight="0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1" manualBreakCount="1">
    <brk id="11" max="3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D141"/>
  <sheetViews>
    <sheetView view="pageBreakPreview" topLeftCell="A133" zoomScaleSheetLayoutView="100" workbookViewId="0">
      <selection activeCell="B142" sqref="B142:D142"/>
    </sheetView>
  </sheetViews>
  <sheetFormatPr defaultRowHeight="14.25"/>
  <cols>
    <col min="1" max="1" width="53.140625" style="67" customWidth="1"/>
    <col min="2" max="4" width="10.5703125" style="66" customWidth="1"/>
    <col min="5" max="16384" width="9.140625" style="66"/>
  </cols>
  <sheetData>
    <row r="1" spans="1:4" s="72" customFormat="1" ht="36.75" customHeight="1">
      <c r="A1" s="589" t="s">
        <v>458</v>
      </c>
      <c r="B1" s="589"/>
      <c r="C1" s="589"/>
      <c r="D1" s="589"/>
    </row>
    <row r="2" spans="1:4">
      <c r="A2" s="398" t="s">
        <v>459</v>
      </c>
      <c r="B2" s="239" t="s">
        <v>460</v>
      </c>
      <c r="C2" s="239" t="s">
        <v>461</v>
      </c>
      <c r="D2" s="239" t="s">
        <v>90</v>
      </c>
    </row>
    <row r="3" spans="1:4">
      <c r="A3" s="71">
        <v>1</v>
      </c>
      <c r="B3" s="71">
        <v>2</v>
      </c>
      <c r="C3" s="71">
        <v>3</v>
      </c>
      <c r="D3" s="71">
        <v>4</v>
      </c>
    </row>
    <row r="4" spans="1:4">
      <c r="A4" s="69" t="s">
        <v>217</v>
      </c>
      <c r="B4" s="70">
        <v>3883</v>
      </c>
      <c r="C4" s="70">
        <v>595</v>
      </c>
      <c r="D4" s="70">
        <v>4478</v>
      </c>
    </row>
    <row r="5" spans="1:4">
      <c r="A5" s="69" t="s">
        <v>214</v>
      </c>
      <c r="B5" s="70">
        <v>1841</v>
      </c>
      <c r="C5" s="70">
        <v>1609</v>
      </c>
      <c r="D5" s="70">
        <v>3450</v>
      </c>
    </row>
    <row r="6" spans="1:4">
      <c r="A6" s="69" t="s">
        <v>222</v>
      </c>
      <c r="B6" s="70">
        <v>1982</v>
      </c>
      <c r="C6" s="70">
        <v>821</v>
      </c>
      <c r="D6" s="70">
        <v>2803</v>
      </c>
    </row>
    <row r="7" spans="1:4">
      <c r="A7" s="69" t="s">
        <v>227</v>
      </c>
      <c r="B7" s="70">
        <v>2058</v>
      </c>
      <c r="C7" s="70">
        <v>625</v>
      </c>
      <c r="D7" s="70">
        <v>2683</v>
      </c>
    </row>
    <row r="8" spans="1:4">
      <c r="A8" s="69" t="s">
        <v>216</v>
      </c>
      <c r="B8" s="70">
        <v>1669</v>
      </c>
      <c r="C8" s="70">
        <v>954</v>
      </c>
      <c r="D8" s="70">
        <v>2623</v>
      </c>
    </row>
    <row r="9" spans="1:4">
      <c r="A9" s="69" t="s">
        <v>215</v>
      </c>
      <c r="B9" s="70">
        <v>1701</v>
      </c>
      <c r="C9" s="70">
        <v>897</v>
      </c>
      <c r="D9" s="70">
        <v>2598</v>
      </c>
    </row>
    <row r="10" spans="1:4">
      <c r="A10" s="69" t="s">
        <v>226</v>
      </c>
      <c r="B10" s="70">
        <v>1202</v>
      </c>
      <c r="C10" s="70">
        <v>1155</v>
      </c>
      <c r="D10" s="70">
        <v>2357</v>
      </c>
    </row>
    <row r="11" spans="1:4">
      <c r="A11" s="69" t="s">
        <v>221</v>
      </c>
      <c r="B11" s="70">
        <v>1967</v>
      </c>
      <c r="C11" s="70">
        <v>260</v>
      </c>
      <c r="D11" s="70">
        <v>2227</v>
      </c>
    </row>
    <row r="12" spans="1:4">
      <c r="A12" s="69" t="s">
        <v>218</v>
      </c>
      <c r="B12" s="70">
        <v>1674</v>
      </c>
      <c r="C12" s="70">
        <v>207</v>
      </c>
      <c r="D12" s="70">
        <v>1881</v>
      </c>
    </row>
    <row r="13" spans="1:4">
      <c r="A13" s="69" t="s">
        <v>225</v>
      </c>
      <c r="B13" s="70">
        <v>74</v>
      </c>
      <c r="C13" s="70">
        <v>1482</v>
      </c>
      <c r="D13" s="70">
        <v>1556</v>
      </c>
    </row>
    <row r="14" spans="1:4">
      <c r="A14" s="69" t="s">
        <v>145</v>
      </c>
      <c r="B14" s="70">
        <v>1118</v>
      </c>
      <c r="C14" s="70">
        <v>367</v>
      </c>
      <c r="D14" s="70">
        <v>1485</v>
      </c>
    </row>
    <row r="15" spans="1:4">
      <c r="A15" s="69" t="s">
        <v>143</v>
      </c>
      <c r="B15" s="70">
        <v>977</v>
      </c>
      <c r="C15" s="70">
        <v>506</v>
      </c>
      <c r="D15" s="70">
        <v>1483</v>
      </c>
    </row>
    <row r="16" spans="1:4">
      <c r="A16" s="69" t="s">
        <v>228</v>
      </c>
      <c r="B16" s="70">
        <v>950</v>
      </c>
      <c r="C16" s="70">
        <v>426</v>
      </c>
      <c r="D16" s="70">
        <v>1376</v>
      </c>
    </row>
    <row r="17" spans="1:4">
      <c r="A17" s="69" t="s">
        <v>144</v>
      </c>
      <c r="B17" s="70">
        <v>884</v>
      </c>
      <c r="C17" s="70">
        <v>386</v>
      </c>
      <c r="D17" s="70">
        <v>1270</v>
      </c>
    </row>
    <row r="18" spans="1:4">
      <c r="A18" s="69" t="s">
        <v>133</v>
      </c>
      <c r="B18" s="70">
        <v>865</v>
      </c>
      <c r="C18" s="70">
        <v>277</v>
      </c>
      <c r="D18" s="70">
        <v>1142</v>
      </c>
    </row>
    <row r="19" spans="1:4">
      <c r="A19" s="69" t="s">
        <v>231</v>
      </c>
      <c r="B19" s="70">
        <v>398</v>
      </c>
      <c r="C19" s="70">
        <v>663</v>
      </c>
      <c r="D19" s="70">
        <v>1061</v>
      </c>
    </row>
    <row r="20" spans="1:4">
      <c r="A20" s="69" t="s">
        <v>588</v>
      </c>
      <c r="B20" s="70">
        <v>696</v>
      </c>
      <c r="C20" s="70">
        <v>162</v>
      </c>
      <c r="D20" s="70">
        <v>858</v>
      </c>
    </row>
    <row r="21" spans="1:4">
      <c r="A21" s="69" t="s">
        <v>237</v>
      </c>
      <c r="B21" s="70">
        <v>303</v>
      </c>
      <c r="C21" s="70">
        <v>334</v>
      </c>
      <c r="D21" s="70">
        <v>637</v>
      </c>
    </row>
    <row r="22" spans="1:4">
      <c r="A22" s="69" t="s">
        <v>219</v>
      </c>
      <c r="B22" s="70">
        <v>278</v>
      </c>
      <c r="C22" s="70">
        <v>249</v>
      </c>
      <c r="D22" s="70">
        <v>527</v>
      </c>
    </row>
    <row r="23" spans="1:4">
      <c r="A23" s="69" t="s">
        <v>148</v>
      </c>
      <c r="B23" s="70">
        <v>439</v>
      </c>
      <c r="C23" s="70">
        <v>52</v>
      </c>
      <c r="D23" s="70">
        <v>491</v>
      </c>
    </row>
    <row r="24" spans="1:4">
      <c r="A24" s="69" t="s">
        <v>147</v>
      </c>
      <c r="B24" s="70">
        <v>306</v>
      </c>
      <c r="C24" s="70">
        <v>119</v>
      </c>
      <c r="D24" s="70">
        <v>425</v>
      </c>
    </row>
    <row r="25" spans="1:4">
      <c r="A25" s="69" t="s">
        <v>224</v>
      </c>
      <c r="B25" s="70">
        <v>210</v>
      </c>
      <c r="C25" s="70">
        <v>205</v>
      </c>
      <c r="D25" s="70">
        <v>415</v>
      </c>
    </row>
    <row r="26" spans="1:4">
      <c r="A26" s="69" t="s">
        <v>220</v>
      </c>
      <c r="B26" s="70">
        <v>26</v>
      </c>
      <c r="C26" s="70">
        <v>318</v>
      </c>
      <c r="D26" s="70">
        <v>344</v>
      </c>
    </row>
    <row r="27" spans="1:4">
      <c r="A27" s="69" t="s">
        <v>172</v>
      </c>
      <c r="B27" s="70">
        <v>140</v>
      </c>
      <c r="C27" s="70">
        <v>116</v>
      </c>
      <c r="D27" s="70">
        <v>256</v>
      </c>
    </row>
    <row r="28" spans="1:4">
      <c r="A28" s="69" t="s">
        <v>590</v>
      </c>
      <c r="B28" s="70">
        <v>52</v>
      </c>
      <c r="C28" s="70">
        <v>177</v>
      </c>
      <c r="D28" s="70">
        <v>229</v>
      </c>
    </row>
    <row r="29" spans="1:4">
      <c r="A29" s="69" t="s">
        <v>233</v>
      </c>
      <c r="B29" s="70">
        <v>127</v>
      </c>
      <c r="C29" s="70">
        <v>95</v>
      </c>
      <c r="D29" s="70">
        <v>222</v>
      </c>
    </row>
    <row r="30" spans="1:4">
      <c r="A30" s="69" t="s">
        <v>813</v>
      </c>
      <c r="B30" s="70">
        <v>105</v>
      </c>
      <c r="C30" s="70">
        <v>110</v>
      </c>
      <c r="D30" s="70">
        <v>215</v>
      </c>
    </row>
    <row r="31" spans="1:4">
      <c r="A31" s="69" t="s">
        <v>294</v>
      </c>
      <c r="B31" s="70">
        <v>101</v>
      </c>
      <c r="C31" s="70">
        <v>98</v>
      </c>
      <c r="D31" s="70">
        <v>199</v>
      </c>
    </row>
    <row r="32" spans="1:4">
      <c r="A32" s="69" t="s">
        <v>247</v>
      </c>
      <c r="B32" s="70">
        <v>166</v>
      </c>
      <c r="C32" s="70">
        <v>31</v>
      </c>
      <c r="D32" s="70">
        <v>197</v>
      </c>
    </row>
    <row r="33" spans="1:4">
      <c r="A33" s="69" t="s">
        <v>223</v>
      </c>
      <c r="B33" s="70">
        <v>100</v>
      </c>
      <c r="C33" s="70">
        <v>74</v>
      </c>
      <c r="D33" s="70">
        <v>174</v>
      </c>
    </row>
    <row r="34" spans="1:4">
      <c r="A34" s="69" t="s">
        <v>151</v>
      </c>
      <c r="B34" s="70">
        <v>122</v>
      </c>
      <c r="C34" s="70">
        <v>32</v>
      </c>
      <c r="D34" s="70">
        <v>154</v>
      </c>
    </row>
    <row r="35" spans="1:4">
      <c r="A35" s="69" t="s">
        <v>155</v>
      </c>
      <c r="B35" s="70">
        <v>90</v>
      </c>
      <c r="C35" s="70">
        <v>38</v>
      </c>
      <c r="D35" s="70">
        <v>128</v>
      </c>
    </row>
    <row r="36" spans="1:4">
      <c r="A36" s="69" t="s">
        <v>146</v>
      </c>
      <c r="B36" s="70">
        <v>99</v>
      </c>
      <c r="C36" s="70">
        <v>24</v>
      </c>
      <c r="D36" s="70">
        <v>123</v>
      </c>
    </row>
    <row r="37" spans="1:4">
      <c r="A37" s="69" t="s">
        <v>153</v>
      </c>
      <c r="B37" s="70">
        <v>63</v>
      </c>
      <c r="C37" s="70">
        <v>43</v>
      </c>
      <c r="D37" s="70">
        <v>106</v>
      </c>
    </row>
    <row r="38" spans="1:4">
      <c r="A38" s="69" t="s">
        <v>587</v>
      </c>
      <c r="B38" s="70">
        <v>61</v>
      </c>
      <c r="C38" s="70">
        <v>43</v>
      </c>
      <c r="D38" s="70">
        <v>104</v>
      </c>
    </row>
    <row r="39" spans="1:4">
      <c r="A39" s="69" t="s">
        <v>241</v>
      </c>
      <c r="B39" s="70">
        <v>51</v>
      </c>
      <c r="C39" s="70">
        <v>50</v>
      </c>
      <c r="D39" s="70">
        <v>101</v>
      </c>
    </row>
    <row r="40" spans="1:4">
      <c r="A40" s="69" t="s">
        <v>249</v>
      </c>
      <c r="B40" s="70">
        <v>51</v>
      </c>
      <c r="C40" s="70">
        <v>47</v>
      </c>
      <c r="D40" s="70">
        <v>98</v>
      </c>
    </row>
    <row r="41" spans="1:4">
      <c r="A41" s="69" t="s">
        <v>235</v>
      </c>
      <c r="B41" s="70">
        <v>31</v>
      </c>
      <c r="C41" s="70">
        <v>53</v>
      </c>
      <c r="D41" s="70">
        <v>84</v>
      </c>
    </row>
    <row r="42" spans="1:4">
      <c r="A42" s="69" t="s">
        <v>184</v>
      </c>
      <c r="B42" s="70">
        <v>47</v>
      </c>
      <c r="C42" s="70">
        <v>28</v>
      </c>
      <c r="D42" s="70">
        <v>75</v>
      </c>
    </row>
    <row r="43" spans="1:4">
      <c r="A43" s="69" t="s">
        <v>142</v>
      </c>
      <c r="B43" s="70">
        <v>38</v>
      </c>
      <c r="C43" s="70">
        <v>35</v>
      </c>
      <c r="D43" s="70">
        <v>73</v>
      </c>
    </row>
    <row r="44" spans="1:4">
      <c r="A44" s="69" t="s">
        <v>156</v>
      </c>
      <c r="B44" s="70">
        <v>9</v>
      </c>
      <c r="C44" s="70">
        <v>64</v>
      </c>
      <c r="D44" s="70">
        <v>73</v>
      </c>
    </row>
    <row r="45" spans="1:4">
      <c r="A45" s="69" t="s">
        <v>251</v>
      </c>
      <c r="B45" s="70">
        <v>23</v>
      </c>
      <c r="C45" s="70">
        <v>49</v>
      </c>
      <c r="D45" s="70">
        <v>72</v>
      </c>
    </row>
    <row r="46" spans="1:4">
      <c r="A46" s="69" t="s">
        <v>230</v>
      </c>
      <c r="B46" s="70">
        <v>60</v>
      </c>
      <c r="C46" s="70">
        <v>10</v>
      </c>
      <c r="D46" s="70">
        <v>70</v>
      </c>
    </row>
    <row r="47" spans="1:4">
      <c r="A47" s="69" t="s">
        <v>258</v>
      </c>
      <c r="B47" s="70">
        <v>34</v>
      </c>
      <c r="C47" s="70">
        <v>35</v>
      </c>
      <c r="D47" s="70">
        <v>69</v>
      </c>
    </row>
    <row r="48" spans="1:4">
      <c r="A48" s="69" t="s">
        <v>229</v>
      </c>
      <c r="B48" s="70">
        <v>59</v>
      </c>
      <c r="C48" s="70">
        <v>4</v>
      </c>
      <c r="D48" s="70">
        <v>63</v>
      </c>
    </row>
    <row r="49" spans="1:4" ht="28.5">
      <c r="A49" s="69" t="s">
        <v>267</v>
      </c>
      <c r="B49" s="70">
        <v>12</v>
      </c>
      <c r="C49" s="70">
        <v>45</v>
      </c>
      <c r="D49" s="70">
        <v>57</v>
      </c>
    </row>
    <row r="50" spans="1:4">
      <c r="A50" s="69" t="s">
        <v>240</v>
      </c>
      <c r="B50" s="70">
        <v>47</v>
      </c>
      <c r="C50" s="70">
        <v>8</v>
      </c>
      <c r="D50" s="70">
        <v>55</v>
      </c>
    </row>
    <row r="51" spans="1:4">
      <c r="A51" s="69" t="s">
        <v>149</v>
      </c>
      <c r="B51" s="70">
        <v>47</v>
      </c>
      <c r="C51" s="70">
        <v>5</v>
      </c>
      <c r="D51" s="70">
        <v>52</v>
      </c>
    </row>
    <row r="52" spans="1:4">
      <c r="A52" s="69" t="s">
        <v>242</v>
      </c>
      <c r="B52" s="70">
        <v>20</v>
      </c>
      <c r="C52" s="70">
        <v>29</v>
      </c>
      <c r="D52" s="70">
        <v>49</v>
      </c>
    </row>
    <row r="53" spans="1:4">
      <c r="A53" s="69" t="s">
        <v>163</v>
      </c>
      <c r="B53" s="70">
        <v>43</v>
      </c>
      <c r="C53" s="70">
        <v>2</v>
      </c>
      <c r="D53" s="70">
        <v>45</v>
      </c>
    </row>
    <row r="54" spans="1:4">
      <c r="A54" s="69" t="s">
        <v>150</v>
      </c>
      <c r="B54" s="70">
        <v>21</v>
      </c>
      <c r="C54" s="70">
        <v>22</v>
      </c>
      <c r="D54" s="70">
        <v>43</v>
      </c>
    </row>
    <row r="55" spans="1:4">
      <c r="A55" s="69" t="s">
        <v>166</v>
      </c>
      <c r="B55" s="70">
        <v>23</v>
      </c>
      <c r="C55" s="70">
        <v>19</v>
      </c>
      <c r="D55" s="70">
        <v>42</v>
      </c>
    </row>
    <row r="56" spans="1:4">
      <c r="A56" s="69" t="s">
        <v>260</v>
      </c>
      <c r="B56" s="70">
        <v>20</v>
      </c>
      <c r="C56" s="70">
        <v>17</v>
      </c>
      <c r="D56" s="70">
        <v>37</v>
      </c>
    </row>
    <row r="57" spans="1:4" ht="28.5">
      <c r="A57" s="69" t="s">
        <v>243</v>
      </c>
      <c r="B57" s="70">
        <v>20</v>
      </c>
      <c r="C57" s="70">
        <v>16</v>
      </c>
      <c r="D57" s="70">
        <v>36</v>
      </c>
    </row>
    <row r="58" spans="1:4">
      <c r="A58" s="69" t="s">
        <v>246</v>
      </c>
      <c r="B58" s="70">
        <v>23</v>
      </c>
      <c r="C58" s="70">
        <v>12</v>
      </c>
      <c r="D58" s="70">
        <v>35</v>
      </c>
    </row>
    <row r="59" spans="1:4" ht="28.5">
      <c r="A59" s="69" t="s">
        <v>250</v>
      </c>
      <c r="B59" s="70">
        <v>20</v>
      </c>
      <c r="C59" s="70">
        <v>15</v>
      </c>
      <c r="D59" s="70">
        <v>35</v>
      </c>
    </row>
    <row r="60" spans="1:4">
      <c r="A60" s="69" t="s">
        <v>168</v>
      </c>
      <c r="B60" s="70">
        <v>23</v>
      </c>
      <c r="C60" s="70">
        <v>10</v>
      </c>
      <c r="D60" s="70">
        <v>33</v>
      </c>
    </row>
    <row r="61" spans="1:4">
      <c r="A61" s="69" t="s">
        <v>274</v>
      </c>
      <c r="B61" s="70">
        <v>15</v>
      </c>
      <c r="C61" s="70">
        <v>16</v>
      </c>
      <c r="D61" s="70">
        <v>31</v>
      </c>
    </row>
    <row r="62" spans="1:4">
      <c r="A62" s="69" t="s">
        <v>152</v>
      </c>
      <c r="B62" s="70">
        <v>21</v>
      </c>
      <c r="C62" s="70">
        <v>7</v>
      </c>
      <c r="D62" s="70">
        <v>28</v>
      </c>
    </row>
    <row r="63" spans="1:4" ht="28.5">
      <c r="A63" s="69" t="s">
        <v>295</v>
      </c>
      <c r="B63" s="70">
        <v>24</v>
      </c>
      <c r="C63" s="70">
        <v>2</v>
      </c>
      <c r="D63" s="70">
        <v>26</v>
      </c>
    </row>
    <row r="64" spans="1:4">
      <c r="A64" s="69" t="s">
        <v>280</v>
      </c>
      <c r="B64" s="70">
        <v>13</v>
      </c>
      <c r="C64" s="70">
        <v>13</v>
      </c>
      <c r="D64" s="70">
        <v>26</v>
      </c>
    </row>
    <row r="65" spans="1:4">
      <c r="A65" s="69" t="s">
        <v>162</v>
      </c>
      <c r="B65" s="70">
        <v>19</v>
      </c>
      <c r="C65" s="70">
        <v>5</v>
      </c>
      <c r="D65" s="70">
        <v>24</v>
      </c>
    </row>
    <row r="66" spans="1:4">
      <c r="A66" s="69" t="s">
        <v>277</v>
      </c>
      <c r="B66" s="70">
        <v>21</v>
      </c>
      <c r="C66" s="70">
        <v>2</v>
      </c>
      <c r="D66" s="70">
        <v>23</v>
      </c>
    </row>
    <row r="67" spans="1:4">
      <c r="A67" s="69" t="s">
        <v>261</v>
      </c>
      <c r="B67" s="70">
        <v>14</v>
      </c>
      <c r="C67" s="70">
        <v>8</v>
      </c>
      <c r="D67" s="70">
        <v>22</v>
      </c>
    </row>
    <row r="68" spans="1:4" ht="28.5">
      <c r="A68" s="69" t="s">
        <v>299</v>
      </c>
      <c r="B68" s="70">
        <v>11</v>
      </c>
      <c r="C68" s="70">
        <v>11</v>
      </c>
      <c r="D68" s="70">
        <v>22</v>
      </c>
    </row>
    <row r="69" spans="1:4">
      <c r="A69" s="69" t="s">
        <v>134</v>
      </c>
      <c r="B69" s="70">
        <v>10</v>
      </c>
      <c r="C69" s="70">
        <v>11</v>
      </c>
      <c r="D69" s="70">
        <v>21</v>
      </c>
    </row>
    <row r="70" spans="1:4" ht="28.5">
      <c r="A70" s="69" t="s">
        <v>268</v>
      </c>
      <c r="B70" s="70">
        <v>8</v>
      </c>
      <c r="C70" s="70">
        <v>13</v>
      </c>
      <c r="D70" s="70">
        <v>21</v>
      </c>
    </row>
    <row r="71" spans="1:4">
      <c r="A71" s="69" t="s">
        <v>232</v>
      </c>
      <c r="B71" s="70">
        <v>6</v>
      </c>
      <c r="C71" s="70">
        <v>14</v>
      </c>
      <c r="D71" s="70">
        <v>20</v>
      </c>
    </row>
    <row r="72" spans="1:4">
      <c r="A72" s="69" t="s">
        <v>301</v>
      </c>
      <c r="B72" s="70">
        <v>11</v>
      </c>
      <c r="C72" s="70">
        <v>6</v>
      </c>
      <c r="D72" s="70">
        <v>17</v>
      </c>
    </row>
    <row r="73" spans="1:4">
      <c r="A73" s="69" t="s">
        <v>177</v>
      </c>
      <c r="B73" s="70">
        <v>8</v>
      </c>
      <c r="C73" s="70">
        <v>9</v>
      </c>
      <c r="D73" s="70">
        <v>17</v>
      </c>
    </row>
    <row r="74" spans="1:4">
      <c r="A74" s="69" t="s">
        <v>263</v>
      </c>
      <c r="B74" s="70">
        <v>12</v>
      </c>
      <c r="C74" s="70">
        <v>4</v>
      </c>
      <c r="D74" s="70">
        <v>16</v>
      </c>
    </row>
    <row r="75" spans="1:4">
      <c r="A75" s="69" t="s">
        <v>239</v>
      </c>
      <c r="B75" s="70">
        <v>6</v>
      </c>
      <c r="C75" s="70">
        <v>10</v>
      </c>
      <c r="D75" s="70">
        <v>16</v>
      </c>
    </row>
    <row r="76" spans="1:4">
      <c r="A76" s="69" t="s">
        <v>170</v>
      </c>
      <c r="B76" s="70">
        <v>11</v>
      </c>
      <c r="C76" s="70">
        <v>5</v>
      </c>
      <c r="D76" s="70">
        <v>16</v>
      </c>
    </row>
    <row r="77" spans="1:4">
      <c r="A77" s="69" t="s">
        <v>174</v>
      </c>
      <c r="B77" s="70">
        <v>12</v>
      </c>
      <c r="C77" s="70">
        <v>4</v>
      </c>
      <c r="D77" s="70">
        <v>16</v>
      </c>
    </row>
    <row r="78" spans="1:4">
      <c r="A78" s="69" t="s">
        <v>303</v>
      </c>
      <c r="B78" s="70">
        <v>8</v>
      </c>
      <c r="C78" s="70">
        <v>7</v>
      </c>
      <c r="D78" s="70">
        <v>15</v>
      </c>
    </row>
    <row r="79" spans="1:4" ht="28.5">
      <c r="A79" s="69" t="s">
        <v>193</v>
      </c>
      <c r="B79" s="70">
        <v>12</v>
      </c>
      <c r="C79" s="70">
        <v>3</v>
      </c>
      <c r="D79" s="70">
        <v>15</v>
      </c>
    </row>
    <row r="80" spans="1:4">
      <c r="A80" s="69" t="s">
        <v>169</v>
      </c>
      <c r="B80" s="70">
        <v>14</v>
      </c>
      <c r="C80" s="70">
        <v>1</v>
      </c>
      <c r="D80" s="70">
        <v>15</v>
      </c>
    </row>
    <row r="81" spans="1:4">
      <c r="A81" s="69" t="s">
        <v>183</v>
      </c>
      <c r="B81" s="70">
        <v>10</v>
      </c>
      <c r="C81" s="70">
        <v>5</v>
      </c>
      <c r="D81" s="70">
        <v>15</v>
      </c>
    </row>
    <row r="82" spans="1:4" ht="28.5">
      <c r="A82" s="69" t="s">
        <v>244</v>
      </c>
      <c r="B82" s="70">
        <v>10</v>
      </c>
      <c r="C82" s="70">
        <v>4</v>
      </c>
      <c r="D82" s="70">
        <v>14</v>
      </c>
    </row>
    <row r="83" spans="1:4">
      <c r="A83" s="69" t="s">
        <v>158</v>
      </c>
      <c r="B83" s="70">
        <v>7</v>
      </c>
      <c r="C83" s="70">
        <v>6</v>
      </c>
      <c r="D83" s="70">
        <v>13</v>
      </c>
    </row>
    <row r="84" spans="1:4">
      <c r="A84" s="69" t="s">
        <v>182</v>
      </c>
      <c r="B84" s="70">
        <v>3</v>
      </c>
      <c r="C84" s="70">
        <v>9</v>
      </c>
      <c r="D84" s="70">
        <v>12</v>
      </c>
    </row>
    <row r="85" spans="1:4">
      <c r="A85" s="69" t="s">
        <v>238</v>
      </c>
      <c r="B85" s="70">
        <v>8</v>
      </c>
      <c r="C85" s="70">
        <v>4</v>
      </c>
      <c r="D85" s="70">
        <v>12</v>
      </c>
    </row>
    <row r="86" spans="1:4">
      <c r="A86" s="69" t="s">
        <v>296</v>
      </c>
      <c r="B86" s="70">
        <v>7</v>
      </c>
      <c r="C86" s="70">
        <v>4</v>
      </c>
      <c r="D86" s="70">
        <v>11</v>
      </c>
    </row>
    <row r="87" spans="1:4" ht="28.5">
      <c r="A87" s="69" t="s">
        <v>297</v>
      </c>
      <c r="B87" s="70">
        <v>8</v>
      </c>
      <c r="C87" s="70">
        <v>3</v>
      </c>
      <c r="D87" s="70">
        <v>11</v>
      </c>
    </row>
    <row r="88" spans="1:4">
      <c r="A88" s="69" t="s">
        <v>175</v>
      </c>
      <c r="B88" s="70">
        <v>10</v>
      </c>
      <c r="C88" s="70">
        <v>1</v>
      </c>
      <c r="D88" s="70">
        <v>11</v>
      </c>
    </row>
    <row r="89" spans="1:4">
      <c r="A89" s="69" t="s">
        <v>176</v>
      </c>
      <c r="B89" s="70">
        <v>5</v>
      </c>
      <c r="C89" s="70">
        <v>5</v>
      </c>
      <c r="D89" s="70">
        <v>10</v>
      </c>
    </row>
    <row r="90" spans="1:4" ht="28.5">
      <c r="A90" s="69" t="s">
        <v>194</v>
      </c>
      <c r="B90" s="70">
        <v>5</v>
      </c>
      <c r="C90" s="70">
        <v>4</v>
      </c>
      <c r="D90" s="70">
        <v>9</v>
      </c>
    </row>
    <row r="91" spans="1:4">
      <c r="A91" s="69" t="s">
        <v>284</v>
      </c>
      <c r="B91" s="70">
        <v>0</v>
      </c>
      <c r="C91" s="70">
        <v>9</v>
      </c>
      <c r="D91" s="70">
        <v>9</v>
      </c>
    </row>
    <row r="92" spans="1:4">
      <c r="A92" s="69" t="s">
        <v>154</v>
      </c>
      <c r="B92" s="70">
        <v>8</v>
      </c>
      <c r="C92" s="70">
        <v>1</v>
      </c>
      <c r="D92" s="70">
        <v>9</v>
      </c>
    </row>
    <row r="93" spans="1:4">
      <c r="A93" s="69" t="s">
        <v>262</v>
      </c>
      <c r="B93" s="70">
        <v>6</v>
      </c>
      <c r="C93" s="70">
        <v>2</v>
      </c>
      <c r="D93" s="70">
        <v>8</v>
      </c>
    </row>
    <row r="94" spans="1:4" ht="28.5">
      <c r="A94" s="69" t="s">
        <v>212</v>
      </c>
      <c r="B94" s="70">
        <v>8</v>
      </c>
      <c r="C94" s="70">
        <v>0</v>
      </c>
      <c r="D94" s="70">
        <v>8</v>
      </c>
    </row>
    <row r="95" spans="1:4">
      <c r="A95" s="69" t="s">
        <v>264</v>
      </c>
      <c r="B95" s="70">
        <v>3</v>
      </c>
      <c r="C95" s="70">
        <v>5</v>
      </c>
      <c r="D95" s="70">
        <v>8</v>
      </c>
    </row>
    <row r="96" spans="1:4">
      <c r="A96" s="69" t="s">
        <v>255</v>
      </c>
      <c r="B96" s="70">
        <v>3</v>
      </c>
      <c r="C96" s="70">
        <v>5</v>
      </c>
      <c r="D96" s="70">
        <v>8</v>
      </c>
    </row>
    <row r="97" spans="1:4">
      <c r="A97" s="69" t="s">
        <v>189</v>
      </c>
      <c r="B97" s="70">
        <v>3</v>
      </c>
      <c r="C97" s="70">
        <v>5</v>
      </c>
      <c r="D97" s="70">
        <v>8</v>
      </c>
    </row>
    <row r="98" spans="1:4">
      <c r="A98" s="69" t="s">
        <v>167</v>
      </c>
      <c r="B98" s="70">
        <v>6</v>
      </c>
      <c r="C98" s="70">
        <v>1</v>
      </c>
      <c r="D98" s="70">
        <v>7</v>
      </c>
    </row>
    <row r="99" spans="1:4" ht="28.5">
      <c r="A99" s="69" t="s">
        <v>196</v>
      </c>
      <c r="B99" s="70">
        <v>5</v>
      </c>
      <c r="C99" s="70">
        <v>2</v>
      </c>
      <c r="D99" s="70">
        <v>7</v>
      </c>
    </row>
    <row r="100" spans="1:4">
      <c r="A100" s="69" t="s">
        <v>178</v>
      </c>
      <c r="B100" s="70">
        <v>3</v>
      </c>
      <c r="C100" s="70">
        <v>4</v>
      </c>
      <c r="D100" s="70">
        <v>7</v>
      </c>
    </row>
    <row r="101" spans="1:4">
      <c r="A101" s="69" t="s">
        <v>179</v>
      </c>
      <c r="B101" s="70">
        <v>4</v>
      </c>
      <c r="C101" s="70">
        <v>3</v>
      </c>
      <c r="D101" s="70">
        <v>7</v>
      </c>
    </row>
    <row r="102" spans="1:4">
      <c r="A102" s="69" t="s">
        <v>186</v>
      </c>
      <c r="B102" s="70">
        <v>2</v>
      </c>
      <c r="C102" s="70">
        <v>4</v>
      </c>
      <c r="D102" s="70">
        <v>6</v>
      </c>
    </row>
    <row r="103" spans="1:4">
      <c r="A103" s="69" t="s">
        <v>199</v>
      </c>
      <c r="B103" s="70">
        <v>2</v>
      </c>
      <c r="C103" s="70">
        <v>3</v>
      </c>
      <c r="D103" s="70">
        <v>5</v>
      </c>
    </row>
    <row r="104" spans="1:4">
      <c r="A104" s="69" t="s">
        <v>234</v>
      </c>
      <c r="B104" s="70">
        <v>1</v>
      </c>
      <c r="C104" s="70">
        <v>4</v>
      </c>
      <c r="D104" s="70">
        <v>5</v>
      </c>
    </row>
    <row r="105" spans="1:4">
      <c r="A105" s="69" t="s">
        <v>201</v>
      </c>
      <c r="B105" s="70">
        <v>4</v>
      </c>
      <c r="C105" s="70">
        <v>1</v>
      </c>
      <c r="D105" s="70">
        <v>5</v>
      </c>
    </row>
    <row r="106" spans="1:4">
      <c r="A106" s="69" t="s">
        <v>272</v>
      </c>
      <c r="B106" s="70">
        <v>4</v>
      </c>
      <c r="C106" s="70">
        <v>1</v>
      </c>
      <c r="D106" s="70">
        <v>5</v>
      </c>
    </row>
    <row r="107" spans="1:4">
      <c r="A107" s="69" t="s">
        <v>589</v>
      </c>
      <c r="B107" s="70">
        <v>0</v>
      </c>
      <c r="C107" s="70">
        <v>5</v>
      </c>
      <c r="D107" s="70">
        <v>5</v>
      </c>
    </row>
    <row r="108" spans="1:4">
      <c r="A108" s="69" t="s">
        <v>157</v>
      </c>
      <c r="B108" s="70">
        <v>2</v>
      </c>
      <c r="C108" s="70">
        <v>2</v>
      </c>
      <c r="D108" s="70">
        <v>4</v>
      </c>
    </row>
    <row r="109" spans="1:4" ht="28.5">
      <c r="A109" s="69" t="s">
        <v>210</v>
      </c>
      <c r="B109" s="70">
        <v>3</v>
      </c>
      <c r="C109" s="70">
        <v>1</v>
      </c>
      <c r="D109" s="70">
        <v>4</v>
      </c>
    </row>
    <row r="110" spans="1:4">
      <c r="A110" s="69" t="s">
        <v>171</v>
      </c>
      <c r="B110" s="70">
        <v>3</v>
      </c>
      <c r="C110" s="70">
        <v>1</v>
      </c>
      <c r="D110" s="70">
        <v>4</v>
      </c>
    </row>
    <row r="111" spans="1:4">
      <c r="A111" s="69" t="s">
        <v>290</v>
      </c>
      <c r="B111" s="70">
        <v>2</v>
      </c>
      <c r="C111" s="70">
        <v>2</v>
      </c>
      <c r="D111" s="70">
        <v>4</v>
      </c>
    </row>
    <row r="112" spans="1:4">
      <c r="A112" s="69" t="s">
        <v>164</v>
      </c>
      <c r="B112" s="70">
        <v>3</v>
      </c>
      <c r="C112" s="70">
        <v>1</v>
      </c>
      <c r="D112" s="70">
        <v>4</v>
      </c>
    </row>
    <row r="113" spans="1:4">
      <c r="A113" s="69" t="s">
        <v>591</v>
      </c>
      <c r="B113" s="70">
        <v>3</v>
      </c>
      <c r="C113" s="70">
        <v>1</v>
      </c>
      <c r="D113" s="70">
        <v>4</v>
      </c>
    </row>
    <row r="114" spans="1:4">
      <c r="A114" s="69" t="s">
        <v>188</v>
      </c>
      <c r="B114" s="70">
        <v>3</v>
      </c>
      <c r="C114" s="70">
        <v>1</v>
      </c>
      <c r="D114" s="70">
        <v>4</v>
      </c>
    </row>
    <row r="115" spans="1:4">
      <c r="A115" s="69" t="s">
        <v>282</v>
      </c>
      <c r="B115" s="70">
        <v>4</v>
      </c>
      <c r="C115" s="70">
        <v>0</v>
      </c>
      <c r="D115" s="70">
        <v>4</v>
      </c>
    </row>
    <row r="116" spans="1:4">
      <c r="A116" s="69" t="s">
        <v>173</v>
      </c>
      <c r="B116" s="70">
        <v>1</v>
      </c>
      <c r="C116" s="70">
        <v>2</v>
      </c>
      <c r="D116" s="70">
        <v>3</v>
      </c>
    </row>
    <row r="117" spans="1:4" ht="28.5">
      <c r="A117" s="69" t="s">
        <v>257</v>
      </c>
      <c r="B117" s="70">
        <v>2</v>
      </c>
      <c r="C117" s="70">
        <v>1</v>
      </c>
      <c r="D117" s="70">
        <v>3</v>
      </c>
    </row>
    <row r="118" spans="1:4" ht="28.5">
      <c r="A118" s="69" t="s">
        <v>270</v>
      </c>
      <c r="B118" s="70">
        <v>2</v>
      </c>
      <c r="C118" s="70">
        <v>1</v>
      </c>
      <c r="D118" s="70">
        <v>3</v>
      </c>
    </row>
    <row r="119" spans="1:4">
      <c r="A119" s="69" t="s">
        <v>266</v>
      </c>
      <c r="B119" s="70">
        <v>1</v>
      </c>
      <c r="C119" s="70">
        <v>2</v>
      </c>
      <c r="D119" s="70">
        <v>3</v>
      </c>
    </row>
    <row r="120" spans="1:4" ht="28.5">
      <c r="A120" s="69" t="s">
        <v>305</v>
      </c>
      <c r="B120" s="70">
        <v>3</v>
      </c>
      <c r="C120" s="70">
        <v>0</v>
      </c>
      <c r="D120" s="70">
        <v>3</v>
      </c>
    </row>
    <row r="121" spans="1:4">
      <c r="A121" s="69" t="s">
        <v>236</v>
      </c>
      <c r="B121" s="70">
        <v>1</v>
      </c>
      <c r="C121" s="70">
        <v>2</v>
      </c>
      <c r="D121" s="70">
        <v>3</v>
      </c>
    </row>
    <row r="122" spans="1:4" ht="28.5">
      <c r="A122" s="69" t="s">
        <v>165</v>
      </c>
      <c r="B122" s="70">
        <v>2</v>
      </c>
      <c r="C122" s="70">
        <v>0</v>
      </c>
      <c r="D122" s="70">
        <v>2</v>
      </c>
    </row>
    <row r="123" spans="1:4">
      <c r="A123" s="69" t="s">
        <v>159</v>
      </c>
      <c r="B123" s="70">
        <v>1</v>
      </c>
      <c r="C123" s="70">
        <v>1</v>
      </c>
      <c r="D123" s="70">
        <v>2</v>
      </c>
    </row>
    <row r="124" spans="1:4">
      <c r="A124" s="69" t="s">
        <v>278</v>
      </c>
      <c r="B124" s="70">
        <v>1</v>
      </c>
      <c r="C124" s="70">
        <v>1</v>
      </c>
      <c r="D124" s="70">
        <v>2</v>
      </c>
    </row>
    <row r="125" spans="1:4">
      <c r="A125" s="69" t="s">
        <v>245</v>
      </c>
      <c r="B125" s="70">
        <v>2</v>
      </c>
      <c r="C125" s="70">
        <v>0</v>
      </c>
      <c r="D125" s="70">
        <v>2</v>
      </c>
    </row>
    <row r="126" spans="1:4">
      <c r="A126" s="69" t="s">
        <v>205</v>
      </c>
      <c r="B126" s="70">
        <v>2</v>
      </c>
      <c r="C126" s="70">
        <v>0</v>
      </c>
      <c r="D126" s="70">
        <v>2</v>
      </c>
    </row>
    <row r="127" spans="1:4">
      <c r="A127" s="69" t="s">
        <v>276</v>
      </c>
      <c r="B127" s="70">
        <v>0</v>
      </c>
      <c r="C127" s="70">
        <v>2</v>
      </c>
      <c r="D127" s="70">
        <v>2</v>
      </c>
    </row>
    <row r="128" spans="1:4" ht="28.5">
      <c r="A128" s="69" t="s">
        <v>307</v>
      </c>
      <c r="B128" s="70">
        <v>1</v>
      </c>
      <c r="C128" s="70">
        <v>1</v>
      </c>
      <c r="D128" s="70">
        <v>2</v>
      </c>
    </row>
    <row r="129" spans="1:4">
      <c r="A129" s="69" t="s">
        <v>137</v>
      </c>
      <c r="B129" s="70">
        <v>0</v>
      </c>
      <c r="C129" s="70">
        <v>2</v>
      </c>
      <c r="D129" s="70">
        <v>2</v>
      </c>
    </row>
    <row r="130" spans="1:4">
      <c r="A130" s="69" t="s">
        <v>195</v>
      </c>
      <c r="B130" s="70">
        <v>0</v>
      </c>
      <c r="C130" s="70">
        <v>1</v>
      </c>
      <c r="D130" s="70">
        <v>1</v>
      </c>
    </row>
    <row r="131" spans="1:4">
      <c r="A131" s="69" t="s">
        <v>308</v>
      </c>
      <c r="B131" s="70">
        <v>1</v>
      </c>
      <c r="C131" s="70">
        <v>0</v>
      </c>
      <c r="D131" s="70">
        <v>1</v>
      </c>
    </row>
    <row r="132" spans="1:4">
      <c r="A132" s="69" t="s">
        <v>136</v>
      </c>
      <c r="B132" s="70">
        <v>1</v>
      </c>
      <c r="C132" s="70">
        <v>0</v>
      </c>
      <c r="D132" s="70">
        <v>1</v>
      </c>
    </row>
    <row r="133" spans="1:4">
      <c r="A133" s="69" t="s">
        <v>293</v>
      </c>
      <c r="B133" s="70">
        <v>1</v>
      </c>
      <c r="C133" s="70">
        <v>0</v>
      </c>
      <c r="D133" s="70">
        <v>1</v>
      </c>
    </row>
    <row r="134" spans="1:4">
      <c r="A134" s="69" t="s">
        <v>198</v>
      </c>
      <c r="B134" s="70">
        <v>1</v>
      </c>
      <c r="C134" s="70">
        <v>0</v>
      </c>
      <c r="D134" s="70">
        <v>1</v>
      </c>
    </row>
    <row r="135" spans="1:4">
      <c r="A135" s="69" t="s">
        <v>253</v>
      </c>
      <c r="B135" s="70">
        <v>1</v>
      </c>
      <c r="C135" s="70">
        <v>0</v>
      </c>
      <c r="D135" s="70">
        <v>1</v>
      </c>
    </row>
    <row r="136" spans="1:4">
      <c r="A136" s="69" t="s">
        <v>279</v>
      </c>
      <c r="B136" s="70">
        <v>1</v>
      </c>
      <c r="C136" s="70">
        <v>0</v>
      </c>
      <c r="D136" s="70">
        <v>1</v>
      </c>
    </row>
    <row r="137" spans="1:4">
      <c r="A137" s="69" t="s">
        <v>160</v>
      </c>
      <c r="B137" s="70">
        <v>0</v>
      </c>
      <c r="C137" s="70">
        <v>1</v>
      </c>
      <c r="D137" s="70">
        <v>1</v>
      </c>
    </row>
    <row r="138" spans="1:4">
      <c r="A138" s="69" t="s">
        <v>259</v>
      </c>
      <c r="B138" s="70">
        <v>0</v>
      </c>
      <c r="C138" s="70">
        <v>1</v>
      </c>
      <c r="D138" s="70">
        <v>1</v>
      </c>
    </row>
    <row r="139" spans="1:4">
      <c r="A139" s="69" t="s">
        <v>281</v>
      </c>
      <c r="B139" s="70">
        <v>1</v>
      </c>
      <c r="C139" s="70">
        <v>0</v>
      </c>
      <c r="D139" s="70">
        <v>1</v>
      </c>
    </row>
    <row r="140" spans="1:4">
      <c r="A140" s="69" t="s">
        <v>302</v>
      </c>
      <c r="B140" s="70">
        <v>0</v>
      </c>
      <c r="C140" s="70">
        <v>1</v>
      </c>
      <c r="D140" s="70">
        <v>1</v>
      </c>
    </row>
    <row r="141" spans="1:4">
      <c r="A141" s="398" t="s">
        <v>38</v>
      </c>
      <c r="B141" s="73">
        <f>SUM(B4:B140)</f>
        <v>27889</v>
      </c>
      <c r="C141" s="73">
        <f>SUM(C4:C140)</f>
        <v>14404</v>
      </c>
      <c r="D141" s="73">
        <f t="shared" ref="D141" si="0">B141+C141</f>
        <v>42293</v>
      </c>
    </row>
  </sheetData>
  <mergeCells count="1">
    <mergeCell ref="A1:D1"/>
  </mergeCells>
  <pageMargins left="0.70866141732283505" right="0.70866141732283505" top="0.74803149606299202" bottom="0.74803149606299202" header="0.31496062992126" footer="0.31496062992126"/>
  <pageSetup paperSize="9" firstPageNumber="63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K50"/>
  <sheetViews>
    <sheetView view="pageBreakPreview" topLeftCell="A19" zoomScaleSheetLayoutView="100" workbookViewId="0">
      <selection activeCell="M28" sqref="M28"/>
    </sheetView>
  </sheetViews>
  <sheetFormatPr defaultRowHeight="15.75"/>
  <cols>
    <col min="1" max="1" width="5.140625" style="339" customWidth="1"/>
    <col min="2" max="2" width="23.42578125" style="339" customWidth="1"/>
    <col min="3" max="3" width="6.85546875" style="339" customWidth="1"/>
    <col min="4" max="4" width="9.85546875" style="339" customWidth="1"/>
    <col min="5" max="6" width="8" style="339" customWidth="1"/>
    <col min="7" max="7" width="9.85546875" style="339" customWidth="1"/>
    <col min="8" max="9" width="8" style="339" customWidth="1"/>
    <col min="10" max="10" width="9.85546875" style="339" customWidth="1"/>
    <col min="11" max="11" width="8" style="339" customWidth="1"/>
    <col min="12" max="219" width="9.140625" style="339"/>
    <col min="220" max="220" width="5.140625" style="339" customWidth="1"/>
    <col min="221" max="221" width="20" style="339" customWidth="1"/>
    <col min="222" max="242" width="11.7109375" style="339" customWidth="1"/>
    <col min="243" max="475" width="9.140625" style="339"/>
    <col min="476" max="476" width="5.140625" style="339" customWidth="1"/>
    <col min="477" max="477" width="20" style="339" customWidth="1"/>
    <col min="478" max="498" width="11.7109375" style="339" customWidth="1"/>
    <col min="499" max="731" width="9.140625" style="339"/>
    <col min="732" max="732" width="5.140625" style="339" customWidth="1"/>
    <col min="733" max="733" width="20" style="339" customWidth="1"/>
    <col min="734" max="754" width="11.7109375" style="339" customWidth="1"/>
    <col min="755" max="987" width="9.140625" style="339"/>
    <col min="988" max="988" width="5.140625" style="339" customWidth="1"/>
    <col min="989" max="989" width="20" style="339" customWidth="1"/>
    <col min="990" max="1010" width="11.7109375" style="339" customWidth="1"/>
    <col min="1011" max="1243" width="9.140625" style="339"/>
    <col min="1244" max="1244" width="5.140625" style="339" customWidth="1"/>
    <col min="1245" max="1245" width="20" style="339" customWidth="1"/>
    <col min="1246" max="1266" width="11.7109375" style="339" customWidth="1"/>
    <col min="1267" max="1499" width="9.140625" style="339"/>
    <col min="1500" max="1500" width="5.140625" style="339" customWidth="1"/>
    <col min="1501" max="1501" width="20" style="339" customWidth="1"/>
    <col min="1502" max="1522" width="11.7109375" style="339" customWidth="1"/>
    <col min="1523" max="1755" width="9.140625" style="339"/>
    <col min="1756" max="1756" width="5.140625" style="339" customWidth="1"/>
    <col min="1757" max="1757" width="20" style="339" customWidth="1"/>
    <col min="1758" max="1778" width="11.7109375" style="339" customWidth="1"/>
    <col min="1779" max="2011" width="9.140625" style="339"/>
    <col min="2012" max="2012" width="5.140625" style="339" customWidth="1"/>
    <col min="2013" max="2013" width="20" style="339" customWidth="1"/>
    <col min="2014" max="2034" width="11.7109375" style="339" customWidth="1"/>
    <col min="2035" max="2267" width="9.140625" style="339"/>
    <col min="2268" max="2268" width="5.140625" style="339" customWidth="1"/>
    <col min="2269" max="2269" width="20" style="339" customWidth="1"/>
    <col min="2270" max="2290" width="11.7109375" style="339" customWidth="1"/>
    <col min="2291" max="2523" width="9.140625" style="339"/>
    <col min="2524" max="2524" width="5.140625" style="339" customWidth="1"/>
    <col min="2525" max="2525" width="20" style="339" customWidth="1"/>
    <col min="2526" max="2546" width="11.7109375" style="339" customWidth="1"/>
    <col min="2547" max="2779" width="9.140625" style="339"/>
    <col min="2780" max="2780" width="5.140625" style="339" customWidth="1"/>
    <col min="2781" max="2781" width="20" style="339" customWidth="1"/>
    <col min="2782" max="2802" width="11.7109375" style="339" customWidth="1"/>
    <col min="2803" max="3035" width="9.140625" style="339"/>
    <col min="3036" max="3036" width="5.140625" style="339" customWidth="1"/>
    <col min="3037" max="3037" width="20" style="339" customWidth="1"/>
    <col min="3038" max="3058" width="11.7109375" style="339" customWidth="1"/>
    <col min="3059" max="3291" width="9.140625" style="339"/>
    <col min="3292" max="3292" width="5.140625" style="339" customWidth="1"/>
    <col min="3293" max="3293" width="20" style="339" customWidth="1"/>
    <col min="3294" max="3314" width="11.7109375" style="339" customWidth="1"/>
    <col min="3315" max="3547" width="9.140625" style="339"/>
    <col min="3548" max="3548" width="5.140625" style="339" customWidth="1"/>
    <col min="3549" max="3549" width="20" style="339" customWidth="1"/>
    <col min="3550" max="3570" width="11.7109375" style="339" customWidth="1"/>
    <col min="3571" max="3803" width="9.140625" style="339"/>
    <col min="3804" max="3804" width="5.140625" style="339" customWidth="1"/>
    <col min="3805" max="3805" width="20" style="339" customWidth="1"/>
    <col min="3806" max="3826" width="11.7109375" style="339" customWidth="1"/>
    <col min="3827" max="4059" width="9.140625" style="339"/>
    <col min="4060" max="4060" width="5.140625" style="339" customWidth="1"/>
    <col min="4061" max="4061" width="20" style="339" customWidth="1"/>
    <col min="4062" max="4082" width="11.7109375" style="339" customWidth="1"/>
    <col min="4083" max="4315" width="9.140625" style="339"/>
    <col min="4316" max="4316" width="5.140625" style="339" customWidth="1"/>
    <col min="4317" max="4317" width="20" style="339" customWidth="1"/>
    <col min="4318" max="4338" width="11.7109375" style="339" customWidth="1"/>
    <col min="4339" max="4571" width="9.140625" style="339"/>
    <col min="4572" max="4572" width="5.140625" style="339" customWidth="1"/>
    <col min="4573" max="4573" width="20" style="339" customWidth="1"/>
    <col min="4574" max="4594" width="11.7109375" style="339" customWidth="1"/>
    <col min="4595" max="4827" width="9.140625" style="339"/>
    <col min="4828" max="4828" width="5.140625" style="339" customWidth="1"/>
    <col min="4829" max="4829" width="20" style="339" customWidth="1"/>
    <col min="4830" max="4850" width="11.7109375" style="339" customWidth="1"/>
    <col min="4851" max="5083" width="9.140625" style="339"/>
    <col min="5084" max="5084" width="5.140625" style="339" customWidth="1"/>
    <col min="5085" max="5085" width="20" style="339" customWidth="1"/>
    <col min="5086" max="5106" width="11.7109375" style="339" customWidth="1"/>
    <col min="5107" max="5339" width="9.140625" style="339"/>
    <col min="5340" max="5340" width="5.140625" style="339" customWidth="1"/>
    <col min="5341" max="5341" width="20" style="339" customWidth="1"/>
    <col min="5342" max="5362" width="11.7109375" style="339" customWidth="1"/>
    <col min="5363" max="5595" width="9.140625" style="339"/>
    <col min="5596" max="5596" width="5.140625" style="339" customWidth="1"/>
    <col min="5597" max="5597" width="20" style="339" customWidth="1"/>
    <col min="5598" max="5618" width="11.7109375" style="339" customWidth="1"/>
    <col min="5619" max="5851" width="9.140625" style="339"/>
    <col min="5852" max="5852" width="5.140625" style="339" customWidth="1"/>
    <col min="5853" max="5853" width="20" style="339" customWidth="1"/>
    <col min="5854" max="5874" width="11.7109375" style="339" customWidth="1"/>
    <col min="5875" max="6107" width="9.140625" style="339"/>
    <col min="6108" max="6108" width="5.140625" style="339" customWidth="1"/>
    <col min="6109" max="6109" width="20" style="339" customWidth="1"/>
    <col min="6110" max="6130" width="11.7109375" style="339" customWidth="1"/>
    <col min="6131" max="6363" width="9.140625" style="339"/>
    <col min="6364" max="6364" width="5.140625" style="339" customWidth="1"/>
    <col min="6365" max="6365" width="20" style="339" customWidth="1"/>
    <col min="6366" max="6386" width="11.7109375" style="339" customWidth="1"/>
    <col min="6387" max="6619" width="9.140625" style="339"/>
    <col min="6620" max="6620" width="5.140625" style="339" customWidth="1"/>
    <col min="6621" max="6621" width="20" style="339" customWidth="1"/>
    <col min="6622" max="6642" width="11.7109375" style="339" customWidth="1"/>
    <col min="6643" max="6875" width="9.140625" style="339"/>
    <col min="6876" max="6876" width="5.140625" style="339" customWidth="1"/>
    <col min="6877" max="6877" width="20" style="339" customWidth="1"/>
    <col min="6878" max="6898" width="11.7109375" style="339" customWidth="1"/>
    <col min="6899" max="7131" width="9.140625" style="339"/>
    <col min="7132" max="7132" width="5.140625" style="339" customWidth="1"/>
    <col min="7133" max="7133" width="20" style="339" customWidth="1"/>
    <col min="7134" max="7154" width="11.7109375" style="339" customWidth="1"/>
    <col min="7155" max="7387" width="9.140625" style="339"/>
    <col min="7388" max="7388" width="5.140625" style="339" customWidth="1"/>
    <col min="7389" max="7389" width="20" style="339" customWidth="1"/>
    <col min="7390" max="7410" width="11.7109375" style="339" customWidth="1"/>
    <col min="7411" max="7643" width="9.140625" style="339"/>
    <col min="7644" max="7644" width="5.140625" style="339" customWidth="1"/>
    <col min="7645" max="7645" width="20" style="339" customWidth="1"/>
    <col min="7646" max="7666" width="11.7109375" style="339" customWidth="1"/>
    <col min="7667" max="7899" width="9.140625" style="339"/>
    <col min="7900" max="7900" width="5.140625" style="339" customWidth="1"/>
    <col min="7901" max="7901" width="20" style="339" customWidth="1"/>
    <col min="7902" max="7922" width="11.7109375" style="339" customWidth="1"/>
    <col min="7923" max="8155" width="9.140625" style="339"/>
    <col min="8156" max="8156" width="5.140625" style="339" customWidth="1"/>
    <col min="8157" max="8157" width="20" style="339" customWidth="1"/>
    <col min="8158" max="8178" width="11.7109375" style="339" customWidth="1"/>
    <col min="8179" max="8411" width="9.140625" style="339"/>
    <col min="8412" max="8412" width="5.140625" style="339" customWidth="1"/>
    <col min="8413" max="8413" width="20" style="339" customWidth="1"/>
    <col min="8414" max="8434" width="11.7109375" style="339" customWidth="1"/>
    <col min="8435" max="8667" width="9.140625" style="339"/>
    <col min="8668" max="8668" width="5.140625" style="339" customWidth="1"/>
    <col min="8669" max="8669" width="20" style="339" customWidth="1"/>
    <col min="8670" max="8690" width="11.7109375" style="339" customWidth="1"/>
    <col min="8691" max="8923" width="9.140625" style="339"/>
    <col min="8924" max="8924" width="5.140625" style="339" customWidth="1"/>
    <col min="8925" max="8925" width="20" style="339" customWidth="1"/>
    <col min="8926" max="8946" width="11.7109375" style="339" customWidth="1"/>
    <col min="8947" max="9179" width="9.140625" style="339"/>
    <col min="9180" max="9180" width="5.140625" style="339" customWidth="1"/>
    <col min="9181" max="9181" width="20" style="339" customWidth="1"/>
    <col min="9182" max="9202" width="11.7109375" style="339" customWidth="1"/>
    <col min="9203" max="9435" width="9.140625" style="339"/>
    <col min="9436" max="9436" width="5.140625" style="339" customWidth="1"/>
    <col min="9437" max="9437" width="20" style="339" customWidth="1"/>
    <col min="9438" max="9458" width="11.7109375" style="339" customWidth="1"/>
    <col min="9459" max="9691" width="9.140625" style="339"/>
    <col min="9692" max="9692" width="5.140625" style="339" customWidth="1"/>
    <col min="9693" max="9693" width="20" style="339" customWidth="1"/>
    <col min="9694" max="9714" width="11.7109375" style="339" customWidth="1"/>
    <col min="9715" max="9947" width="9.140625" style="339"/>
    <col min="9948" max="9948" width="5.140625" style="339" customWidth="1"/>
    <col min="9949" max="9949" width="20" style="339" customWidth="1"/>
    <col min="9950" max="9970" width="11.7109375" style="339" customWidth="1"/>
    <col min="9971" max="10203" width="9.140625" style="339"/>
    <col min="10204" max="10204" width="5.140625" style="339" customWidth="1"/>
    <col min="10205" max="10205" width="20" style="339" customWidth="1"/>
    <col min="10206" max="10226" width="11.7109375" style="339" customWidth="1"/>
    <col min="10227" max="10459" width="9.140625" style="339"/>
    <col min="10460" max="10460" width="5.140625" style="339" customWidth="1"/>
    <col min="10461" max="10461" width="20" style="339" customWidth="1"/>
    <col min="10462" max="10482" width="11.7109375" style="339" customWidth="1"/>
    <col min="10483" max="10715" width="9.140625" style="339"/>
    <col min="10716" max="10716" width="5.140625" style="339" customWidth="1"/>
    <col min="10717" max="10717" width="20" style="339" customWidth="1"/>
    <col min="10718" max="10738" width="11.7109375" style="339" customWidth="1"/>
    <col min="10739" max="10971" width="9.140625" style="339"/>
    <col min="10972" max="10972" width="5.140625" style="339" customWidth="1"/>
    <col min="10973" max="10973" width="20" style="339" customWidth="1"/>
    <col min="10974" max="10994" width="11.7109375" style="339" customWidth="1"/>
    <col min="10995" max="11227" width="9.140625" style="339"/>
    <col min="11228" max="11228" width="5.140625" style="339" customWidth="1"/>
    <col min="11229" max="11229" width="20" style="339" customWidth="1"/>
    <col min="11230" max="11250" width="11.7109375" style="339" customWidth="1"/>
    <col min="11251" max="11483" width="9.140625" style="339"/>
    <col min="11484" max="11484" width="5.140625" style="339" customWidth="1"/>
    <col min="11485" max="11485" width="20" style="339" customWidth="1"/>
    <col min="11486" max="11506" width="11.7109375" style="339" customWidth="1"/>
    <col min="11507" max="11739" width="9.140625" style="339"/>
    <col min="11740" max="11740" width="5.140625" style="339" customWidth="1"/>
    <col min="11741" max="11741" width="20" style="339" customWidth="1"/>
    <col min="11742" max="11762" width="11.7109375" style="339" customWidth="1"/>
    <col min="11763" max="11995" width="9.140625" style="339"/>
    <col min="11996" max="11996" width="5.140625" style="339" customWidth="1"/>
    <col min="11997" max="11997" width="20" style="339" customWidth="1"/>
    <col min="11998" max="12018" width="11.7109375" style="339" customWidth="1"/>
    <col min="12019" max="12251" width="9.140625" style="339"/>
    <col min="12252" max="12252" width="5.140625" style="339" customWidth="1"/>
    <col min="12253" max="12253" width="20" style="339" customWidth="1"/>
    <col min="12254" max="12274" width="11.7109375" style="339" customWidth="1"/>
    <col min="12275" max="12507" width="9.140625" style="339"/>
    <col min="12508" max="12508" width="5.140625" style="339" customWidth="1"/>
    <col min="12509" max="12509" width="20" style="339" customWidth="1"/>
    <col min="12510" max="12530" width="11.7109375" style="339" customWidth="1"/>
    <col min="12531" max="12763" width="9.140625" style="339"/>
    <col min="12764" max="12764" width="5.140625" style="339" customWidth="1"/>
    <col min="12765" max="12765" width="20" style="339" customWidth="1"/>
    <col min="12766" max="12786" width="11.7109375" style="339" customWidth="1"/>
    <col min="12787" max="13019" width="9.140625" style="339"/>
    <col min="13020" max="13020" width="5.140625" style="339" customWidth="1"/>
    <col min="13021" max="13021" width="20" style="339" customWidth="1"/>
    <col min="13022" max="13042" width="11.7109375" style="339" customWidth="1"/>
    <col min="13043" max="13275" width="9.140625" style="339"/>
    <col min="13276" max="13276" width="5.140625" style="339" customWidth="1"/>
    <col min="13277" max="13277" width="20" style="339" customWidth="1"/>
    <col min="13278" max="13298" width="11.7109375" style="339" customWidth="1"/>
    <col min="13299" max="13531" width="9.140625" style="339"/>
    <col min="13532" max="13532" width="5.140625" style="339" customWidth="1"/>
    <col min="13533" max="13533" width="20" style="339" customWidth="1"/>
    <col min="13534" max="13554" width="11.7109375" style="339" customWidth="1"/>
    <col min="13555" max="13787" width="9.140625" style="339"/>
    <col min="13788" max="13788" width="5.140625" style="339" customWidth="1"/>
    <col min="13789" max="13789" width="20" style="339" customWidth="1"/>
    <col min="13790" max="13810" width="11.7109375" style="339" customWidth="1"/>
    <col min="13811" max="14043" width="9.140625" style="339"/>
    <col min="14044" max="14044" width="5.140625" style="339" customWidth="1"/>
    <col min="14045" max="14045" width="20" style="339" customWidth="1"/>
    <col min="14046" max="14066" width="11.7109375" style="339" customWidth="1"/>
    <col min="14067" max="14299" width="9.140625" style="339"/>
    <col min="14300" max="14300" width="5.140625" style="339" customWidth="1"/>
    <col min="14301" max="14301" width="20" style="339" customWidth="1"/>
    <col min="14302" max="14322" width="11.7109375" style="339" customWidth="1"/>
    <col min="14323" max="14555" width="9.140625" style="339"/>
    <col min="14556" max="14556" width="5.140625" style="339" customWidth="1"/>
    <col min="14557" max="14557" width="20" style="339" customWidth="1"/>
    <col min="14558" max="14578" width="11.7109375" style="339" customWidth="1"/>
    <col min="14579" max="14811" width="9.140625" style="339"/>
    <col min="14812" max="14812" width="5.140625" style="339" customWidth="1"/>
    <col min="14813" max="14813" width="20" style="339" customWidth="1"/>
    <col min="14814" max="14834" width="11.7109375" style="339" customWidth="1"/>
    <col min="14835" max="15067" width="9.140625" style="339"/>
    <col min="15068" max="15068" width="5.140625" style="339" customWidth="1"/>
    <col min="15069" max="15069" width="20" style="339" customWidth="1"/>
    <col min="15070" max="15090" width="11.7109375" style="339" customWidth="1"/>
    <col min="15091" max="15323" width="9.140625" style="339"/>
    <col min="15324" max="15324" width="5.140625" style="339" customWidth="1"/>
    <col min="15325" max="15325" width="20" style="339" customWidth="1"/>
    <col min="15326" max="15346" width="11.7109375" style="339" customWidth="1"/>
    <col min="15347" max="15579" width="9.140625" style="339"/>
    <col min="15580" max="15580" width="5.140625" style="339" customWidth="1"/>
    <col min="15581" max="15581" width="20" style="339" customWidth="1"/>
    <col min="15582" max="15602" width="11.7109375" style="339" customWidth="1"/>
    <col min="15603" max="15835" width="9.140625" style="339"/>
    <col min="15836" max="15836" width="5.140625" style="339" customWidth="1"/>
    <col min="15837" max="15837" width="20" style="339" customWidth="1"/>
    <col min="15838" max="15858" width="11.7109375" style="339" customWidth="1"/>
    <col min="15859" max="16091" width="9.140625" style="339"/>
    <col min="16092" max="16092" width="5.140625" style="339" customWidth="1"/>
    <col min="16093" max="16093" width="20" style="339" customWidth="1"/>
    <col min="16094" max="16114" width="11.7109375" style="339" customWidth="1"/>
    <col min="16115" max="16384" width="9.140625" style="339"/>
  </cols>
  <sheetData>
    <row r="1" spans="1:11" ht="24" customHeight="1">
      <c r="A1" s="513" t="s">
        <v>556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</row>
    <row r="2" spans="1:11" s="340" customFormat="1" ht="25.5" customHeight="1">
      <c r="A2" s="591" t="s">
        <v>71</v>
      </c>
      <c r="B2" s="591" t="s">
        <v>36</v>
      </c>
      <c r="C2" s="593" t="s">
        <v>129</v>
      </c>
      <c r="D2" s="593"/>
      <c r="E2" s="593"/>
      <c r="F2" s="593" t="s">
        <v>471</v>
      </c>
      <c r="G2" s="593"/>
      <c r="H2" s="593"/>
      <c r="I2" s="593" t="s">
        <v>472</v>
      </c>
      <c r="J2" s="593"/>
      <c r="K2" s="593"/>
    </row>
    <row r="3" spans="1:11" s="340" customFormat="1" ht="25.5" customHeight="1">
      <c r="A3" s="592"/>
      <c r="B3" s="592"/>
      <c r="C3" s="400" t="s">
        <v>521</v>
      </c>
      <c r="D3" s="400" t="s">
        <v>522</v>
      </c>
      <c r="E3" s="400" t="s">
        <v>523</v>
      </c>
      <c r="F3" s="400" t="s">
        <v>521</v>
      </c>
      <c r="G3" s="400" t="s">
        <v>522</v>
      </c>
      <c r="H3" s="400" t="s">
        <v>523</v>
      </c>
      <c r="I3" s="400" t="s">
        <v>521</v>
      </c>
      <c r="J3" s="400" t="s">
        <v>522</v>
      </c>
      <c r="K3" s="400" t="s">
        <v>523</v>
      </c>
    </row>
    <row r="4" spans="1:11" s="344" customFormat="1" ht="30" customHeight="1">
      <c r="A4" s="341">
        <v>1</v>
      </c>
      <c r="B4" s="342" t="s">
        <v>0</v>
      </c>
      <c r="C4" s="343">
        <v>21.88055908513342</v>
      </c>
      <c r="D4" s="343">
        <v>24.632945389435989</v>
      </c>
      <c r="E4" s="343">
        <v>23.218715995647443</v>
      </c>
      <c r="F4" s="343" t="s">
        <v>552</v>
      </c>
      <c r="G4" s="343" t="s">
        <v>552</v>
      </c>
      <c r="H4" s="343" t="s">
        <v>552</v>
      </c>
      <c r="I4" s="343">
        <v>8.6300543150271576</v>
      </c>
      <c r="J4" s="343">
        <v>11.432083589428396</v>
      </c>
      <c r="K4" s="343">
        <v>10.018270401948842</v>
      </c>
    </row>
    <row r="5" spans="1:11" s="344" customFormat="1" ht="20.100000000000001" customHeight="1">
      <c r="A5" s="341">
        <v>2</v>
      </c>
      <c r="B5" s="345" t="s">
        <v>1</v>
      </c>
      <c r="C5" s="343">
        <v>35.178901639332651</v>
      </c>
      <c r="D5" s="343">
        <v>27.32350442971698</v>
      </c>
      <c r="E5" s="343">
        <v>31.246149678571101</v>
      </c>
      <c r="F5" s="343">
        <v>28.917354701366541</v>
      </c>
      <c r="G5" s="343">
        <v>22.712367624810891</v>
      </c>
      <c r="H5" s="343">
        <v>25.782542341620882</v>
      </c>
      <c r="I5" s="343">
        <v>28.13020095456859</v>
      </c>
      <c r="J5" s="343">
        <v>20.059685130485093</v>
      </c>
      <c r="K5" s="343">
        <v>23.853981586173479</v>
      </c>
    </row>
    <row r="6" spans="1:11" s="344" customFormat="1" ht="20.100000000000001" customHeight="1">
      <c r="A6" s="341">
        <v>3</v>
      </c>
      <c r="B6" s="345" t="s">
        <v>2</v>
      </c>
      <c r="C6" s="343">
        <v>28.639331610089553</v>
      </c>
      <c r="D6" s="343">
        <v>27.913771514154533</v>
      </c>
      <c r="E6" s="343">
        <v>28.276931944299669</v>
      </c>
      <c r="F6" s="343" t="s">
        <v>552</v>
      </c>
      <c r="G6" s="343" t="s">
        <v>552</v>
      </c>
      <c r="H6" s="343" t="s">
        <v>552</v>
      </c>
      <c r="I6" s="343">
        <v>35.134416262942906</v>
      </c>
      <c r="J6" s="343">
        <v>32.970557128723001</v>
      </c>
      <c r="K6" s="343">
        <v>33.99426552935995</v>
      </c>
    </row>
    <row r="7" spans="1:11" s="344" customFormat="1" ht="20.100000000000001" customHeight="1">
      <c r="A7" s="341">
        <v>4</v>
      </c>
      <c r="B7" s="342" t="s">
        <v>3</v>
      </c>
      <c r="C7" s="343">
        <v>15.378009453156373</v>
      </c>
      <c r="D7" s="343">
        <v>14.330562102502077</v>
      </c>
      <c r="E7" s="343">
        <v>14.842241830198548</v>
      </c>
      <c r="F7" s="343">
        <v>16.018360375747225</v>
      </c>
      <c r="G7" s="343">
        <v>15.057591775515849</v>
      </c>
      <c r="H7" s="343">
        <v>15.543463396025423</v>
      </c>
      <c r="I7" s="343">
        <v>19.369851410980925</v>
      </c>
      <c r="J7" s="343">
        <v>17.178045692083696</v>
      </c>
      <c r="K7" s="343">
        <v>18.219752060391997</v>
      </c>
    </row>
    <row r="8" spans="1:11" s="344" customFormat="1" ht="20.100000000000001" customHeight="1">
      <c r="A8" s="341">
        <v>5</v>
      </c>
      <c r="B8" s="342" t="s">
        <v>4</v>
      </c>
      <c r="C8" s="343">
        <v>15.222949279241487</v>
      </c>
      <c r="D8" s="343">
        <v>12.428989204552225</v>
      </c>
      <c r="E8" s="343">
        <v>13.902099694124018</v>
      </c>
      <c r="F8" s="343">
        <v>10.077424243868496</v>
      </c>
      <c r="G8" s="343">
        <v>6.5259937185837105</v>
      </c>
      <c r="H8" s="343">
        <v>8.328344635002642</v>
      </c>
      <c r="I8" s="343">
        <v>15.333022958070242</v>
      </c>
      <c r="J8" s="343">
        <v>11.437140187479278</v>
      </c>
      <c r="K8" s="343">
        <v>13.419400686959611</v>
      </c>
    </row>
    <row r="9" spans="1:11" s="344" customFormat="1" ht="20.100000000000001" customHeight="1">
      <c r="A9" s="341">
        <v>6</v>
      </c>
      <c r="B9" s="345" t="s">
        <v>5</v>
      </c>
      <c r="C9" s="343">
        <v>48.637537444478873</v>
      </c>
      <c r="D9" s="343">
        <v>66.402771613863791</v>
      </c>
      <c r="E9" s="343">
        <v>56.083306832432307</v>
      </c>
      <c r="F9" s="343">
        <v>27.478817125862744</v>
      </c>
      <c r="G9" s="343">
        <v>32.163378331602637</v>
      </c>
      <c r="H9" s="343">
        <v>29.576024298022684</v>
      </c>
      <c r="I9" s="343" t="s">
        <v>552</v>
      </c>
      <c r="J9" s="343" t="s">
        <v>552</v>
      </c>
      <c r="K9" s="343" t="s">
        <v>552</v>
      </c>
    </row>
    <row r="10" spans="1:11" s="344" customFormat="1" ht="20.100000000000001" customHeight="1">
      <c r="A10" s="341">
        <v>7</v>
      </c>
      <c r="B10" s="345" t="s">
        <v>6</v>
      </c>
      <c r="C10" s="343">
        <v>15.297434123496091</v>
      </c>
      <c r="D10" s="343">
        <v>13.952431439902243</v>
      </c>
      <c r="E10" s="343">
        <v>14.623976576301853</v>
      </c>
      <c r="F10" s="343">
        <v>15.023309683007776</v>
      </c>
      <c r="G10" s="343">
        <v>12.478377219569172</v>
      </c>
      <c r="H10" s="343">
        <v>13.758891296629571</v>
      </c>
      <c r="I10" s="343">
        <v>9.2779305196460431</v>
      </c>
      <c r="J10" s="343">
        <v>8.2713617808543649</v>
      </c>
      <c r="K10" s="343">
        <v>8.7584319469606449</v>
      </c>
    </row>
    <row r="11" spans="1:11" s="344" customFormat="1" ht="20.100000000000001" customHeight="1">
      <c r="A11" s="341">
        <v>8</v>
      </c>
      <c r="B11" s="345" t="s">
        <v>7</v>
      </c>
      <c r="C11" s="343">
        <v>7.6556614225570572</v>
      </c>
      <c r="D11" s="343">
        <v>9.4843671779001504</v>
      </c>
      <c r="E11" s="343">
        <v>8.3475386125316398</v>
      </c>
      <c r="F11" s="343">
        <v>18.045112781954888</v>
      </c>
      <c r="G11" s="343">
        <v>26.054590570719601</v>
      </c>
      <c r="H11" s="343">
        <v>21.497326203208559</v>
      </c>
      <c r="I11" s="343">
        <v>6.8384196420852428</v>
      </c>
      <c r="J11" s="343">
        <v>4.3326345213137669</v>
      </c>
      <c r="K11" s="343">
        <v>5.5182852000327252</v>
      </c>
    </row>
    <row r="12" spans="1:11" s="344" customFormat="1" ht="20.100000000000001" customHeight="1">
      <c r="A12" s="341">
        <v>9</v>
      </c>
      <c r="B12" s="345" t="s">
        <v>68</v>
      </c>
      <c r="C12" s="343">
        <v>4.4856764196146397</v>
      </c>
      <c r="D12" s="343">
        <v>9.4888276706458523</v>
      </c>
      <c r="E12" s="343">
        <v>5.735698990516978</v>
      </c>
      <c r="F12" s="343">
        <v>22.699386503067487</v>
      </c>
      <c r="G12" s="343">
        <v>32.133676092544988</v>
      </c>
      <c r="H12" s="343">
        <v>26.879271070615037</v>
      </c>
      <c r="I12" s="343">
        <v>15.864978902953586</v>
      </c>
      <c r="J12" s="343">
        <v>12.068965517241379</v>
      </c>
      <c r="K12" s="343">
        <v>14.035854831657192</v>
      </c>
    </row>
    <row r="13" spans="1:11" s="344" customFormat="1" ht="20.100000000000001" customHeight="1">
      <c r="A13" s="341">
        <v>10</v>
      </c>
      <c r="B13" s="345" t="s">
        <v>8</v>
      </c>
      <c r="C13" s="343">
        <v>42.006461680185694</v>
      </c>
      <c r="D13" s="343">
        <v>45.365588801880115</v>
      </c>
      <c r="E13" s="343">
        <v>43.525455238951182</v>
      </c>
      <c r="F13" s="343">
        <v>26.941707031902453</v>
      </c>
      <c r="G13" s="343">
        <v>27.477000307880168</v>
      </c>
      <c r="H13" s="343">
        <v>27.189993029199904</v>
      </c>
      <c r="I13" s="343" t="s">
        <v>552</v>
      </c>
      <c r="J13" s="343" t="s">
        <v>552</v>
      </c>
      <c r="K13" s="343" t="s">
        <v>552</v>
      </c>
    </row>
    <row r="14" spans="1:11" s="344" customFormat="1" ht="20.100000000000001" customHeight="1">
      <c r="A14" s="341">
        <v>11</v>
      </c>
      <c r="B14" s="345" t="s">
        <v>9</v>
      </c>
      <c r="C14" s="343">
        <v>25.219083654076151</v>
      </c>
      <c r="D14" s="343">
        <v>30.695943627774405</v>
      </c>
      <c r="E14" s="343">
        <v>27.693197262691051</v>
      </c>
      <c r="F14" s="343">
        <v>31.404958677685947</v>
      </c>
      <c r="G14" s="343">
        <v>26.83080808080808</v>
      </c>
      <c r="H14" s="343">
        <v>29.19463087248322</v>
      </c>
      <c r="I14" s="343">
        <v>15.86804719479894</v>
      </c>
      <c r="J14" s="343">
        <v>22.042262431987851</v>
      </c>
      <c r="K14" s="343">
        <v>18.878400888395337</v>
      </c>
    </row>
    <row r="15" spans="1:11" s="344" customFormat="1" ht="20.100000000000001" customHeight="1">
      <c r="A15" s="341">
        <v>12</v>
      </c>
      <c r="B15" s="345" t="s">
        <v>10</v>
      </c>
      <c r="C15" s="343">
        <v>22.233655264189149</v>
      </c>
      <c r="D15" s="343">
        <v>17.546893939528257</v>
      </c>
      <c r="E15" s="343">
        <v>20.021109080461841</v>
      </c>
      <c r="F15" s="343">
        <v>26.149871572785379</v>
      </c>
      <c r="G15" s="343">
        <v>21.794339606977111</v>
      </c>
      <c r="H15" s="343">
        <v>24.087483636620949</v>
      </c>
      <c r="I15" s="343">
        <v>13.319633076177297</v>
      </c>
      <c r="J15" s="343">
        <v>13.014757318968369</v>
      </c>
      <c r="K15" s="343">
        <v>13.168029961236194</v>
      </c>
    </row>
    <row r="16" spans="1:11" s="344" customFormat="1" ht="20.100000000000001" customHeight="1">
      <c r="A16" s="341">
        <v>13</v>
      </c>
      <c r="B16" s="345" t="s">
        <v>11</v>
      </c>
      <c r="C16" s="343">
        <v>27.615209543877818</v>
      </c>
      <c r="D16" s="343">
        <v>27.480001181959178</v>
      </c>
      <c r="E16" s="343">
        <v>27.55344306203153</v>
      </c>
      <c r="F16" s="343">
        <v>18.631737307466707</v>
      </c>
      <c r="G16" s="343">
        <v>16.912148411000366</v>
      </c>
      <c r="H16" s="343">
        <v>17.850474767950494</v>
      </c>
      <c r="I16" s="343" t="s">
        <v>552</v>
      </c>
      <c r="J16" s="343" t="s">
        <v>552</v>
      </c>
      <c r="K16" s="343" t="s">
        <v>552</v>
      </c>
    </row>
    <row r="17" spans="1:11" s="344" customFormat="1" ht="20.100000000000001" customHeight="1">
      <c r="A17" s="341">
        <v>14</v>
      </c>
      <c r="B17" s="345" t="s">
        <v>12</v>
      </c>
      <c r="C17" s="343">
        <v>29.171089651760781</v>
      </c>
      <c r="D17" s="343">
        <v>33.286652461823344</v>
      </c>
      <c r="E17" s="343">
        <v>31.167385538795877</v>
      </c>
      <c r="F17" s="343">
        <v>18.80918809188092</v>
      </c>
      <c r="G17" s="343">
        <v>19.651053160517616</v>
      </c>
      <c r="H17" s="343">
        <v>19.222666625957928</v>
      </c>
      <c r="I17" s="343">
        <v>27.632177632177633</v>
      </c>
      <c r="J17" s="343">
        <v>27.165247327414388</v>
      </c>
      <c r="K17" s="343">
        <v>27.398193126617333</v>
      </c>
    </row>
    <row r="18" spans="1:11" s="344" customFormat="1" ht="20.100000000000001" customHeight="1">
      <c r="A18" s="341">
        <v>15</v>
      </c>
      <c r="B18" s="345" t="s">
        <v>13</v>
      </c>
      <c r="C18" s="343">
        <v>24.139018651754359</v>
      </c>
      <c r="D18" s="343">
        <v>25.502579315077227</v>
      </c>
      <c r="E18" s="343">
        <v>24.798209240027887</v>
      </c>
      <c r="F18" s="343">
        <v>14.998400454981695</v>
      </c>
      <c r="G18" s="343">
        <v>18.405306723251325</v>
      </c>
      <c r="H18" s="343">
        <v>16.639804010057379</v>
      </c>
      <c r="I18" s="343">
        <v>10.637498218011689</v>
      </c>
      <c r="J18" s="343">
        <v>8.727238032929888</v>
      </c>
      <c r="K18" s="343">
        <v>9.7064353048249838</v>
      </c>
    </row>
    <row r="19" spans="1:11" s="344" customFormat="1" ht="20.100000000000001" customHeight="1">
      <c r="A19" s="341">
        <v>16</v>
      </c>
      <c r="B19" s="345" t="s">
        <v>14</v>
      </c>
      <c r="C19" s="343">
        <v>15.98824952699367</v>
      </c>
      <c r="D19" s="343">
        <v>14.82461122172422</v>
      </c>
      <c r="E19" s="343">
        <v>15.416421971390857</v>
      </c>
      <c r="F19" s="343">
        <v>12.09013484740951</v>
      </c>
      <c r="G19" s="343">
        <v>10.013419951613876</v>
      </c>
      <c r="H19" s="343">
        <v>11.075543738415712</v>
      </c>
      <c r="I19" s="343">
        <v>9.9534076275058982</v>
      </c>
      <c r="J19" s="343">
        <v>10.378202422805632</v>
      </c>
      <c r="K19" s="343">
        <v>10.174242217467892</v>
      </c>
    </row>
    <row r="20" spans="1:11" s="344" customFormat="1" ht="20.100000000000001" customHeight="1">
      <c r="A20" s="341">
        <v>17</v>
      </c>
      <c r="B20" s="345" t="s">
        <v>15</v>
      </c>
      <c r="C20" s="343">
        <v>26.729495061024739</v>
      </c>
      <c r="D20" s="343">
        <v>26.003108981094833</v>
      </c>
      <c r="E20" s="343">
        <v>26.375777008542315</v>
      </c>
      <c r="F20" s="343">
        <v>19.701095473622249</v>
      </c>
      <c r="G20" s="343">
        <v>17.952705003302899</v>
      </c>
      <c r="H20" s="343">
        <v>18.838229668554579</v>
      </c>
      <c r="I20" s="343">
        <v>17.060353641667167</v>
      </c>
      <c r="J20" s="343">
        <v>14.836002901562532</v>
      </c>
      <c r="K20" s="343">
        <v>15.971650478729222</v>
      </c>
    </row>
    <row r="21" spans="1:11" s="344" customFormat="1" ht="20.100000000000001" customHeight="1">
      <c r="A21" s="341">
        <v>18</v>
      </c>
      <c r="B21" s="345" t="s">
        <v>16</v>
      </c>
      <c r="C21" s="343">
        <v>24.07587406335842</v>
      </c>
      <c r="D21" s="343">
        <v>33.329227785311815</v>
      </c>
      <c r="E21" s="343">
        <v>28.7093887336754</v>
      </c>
      <c r="F21" s="343">
        <v>14.94588410807399</v>
      </c>
      <c r="G21" s="343">
        <v>26.548425239170161</v>
      </c>
      <c r="H21" s="343">
        <v>20.749691720914228</v>
      </c>
      <c r="I21" s="343">
        <v>12.73372983612169</v>
      </c>
      <c r="J21" s="343">
        <v>17.288367232092611</v>
      </c>
      <c r="K21" s="343">
        <v>15.082177868971378</v>
      </c>
    </row>
    <row r="22" spans="1:11" s="344" customFormat="1" ht="20.100000000000001" customHeight="1">
      <c r="A22" s="341">
        <v>19</v>
      </c>
      <c r="B22" s="345" t="s">
        <v>69</v>
      </c>
      <c r="C22" s="343">
        <v>2</v>
      </c>
      <c r="D22" s="343">
        <v>6.1515601783060925</v>
      </c>
      <c r="E22" s="343">
        <v>3.991446899501069</v>
      </c>
      <c r="F22" s="343" t="s">
        <v>552</v>
      </c>
      <c r="G22" s="343" t="s">
        <v>552</v>
      </c>
      <c r="H22" s="343" t="s">
        <v>552</v>
      </c>
      <c r="I22" s="343">
        <v>2.2014475271411342</v>
      </c>
      <c r="J22" s="343">
        <v>6.2708270221145108</v>
      </c>
      <c r="K22" s="343">
        <v>4.2315248602085536</v>
      </c>
    </row>
    <row r="23" spans="1:11" s="344" customFormat="1" ht="20.100000000000001" customHeight="1">
      <c r="A23" s="341">
        <v>20</v>
      </c>
      <c r="B23" s="345" t="s">
        <v>17</v>
      </c>
      <c r="C23" s="343">
        <v>21.649498350021862</v>
      </c>
      <c r="D23" s="343">
        <v>17.328936219498072</v>
      </c>
      <c r="E23" s="343">
        <v>19.619369661990106</v>
      </c>
      <c r="F23" s="343">
        <v>16.160072772335965</v>
      </c>
      <c r="G23" s="343">
        <v>12.378037977241009</v>
      </c>
      <c r="H23" s="343">
        <v>14.424294991041165</v>
      </c>
      <c r="I23" s="343">
        <v>9.0983375232769177</v>
      </c>
      <c r="J23" s="343">
        <v>6.4996278549136592</v>
      </c>
      <c r="K23" s="343">
        <v>7.792129994514652</v>
      </c>
    </row>
    <row r="24" spans="1:11" s="344" customFormat="1" ht="20.100000000000001" customHeight="1">
      <c r="A24" s="341">
        <v>21</v>
      </c>
      <c r="B24" s="345" t="s">
        <v>18</v>
      </c>
      <c r="C24" s="343">
        <v>29.973253830542699</v>
      </c>
      <c r="D24" s="343">
        <v>25.648096560703529</v>
      </c>
      <c r="E24" s="343">
        <v>27.93368119392094</v>
      </c>
      <c r="F24" s="343">
        <v>27.618485792620685</v>
      </c>
      <c r="G24" s="343">
        <v>23.403572049256095</v>
      </c>
      <c r="H24" s="343">
        <v>25.596441739956294</v>
      </c>
      <c r="I24" s="343">
        <v>15.738539264390127</v>
      </c>
      <c r="J24" s="343">
        <v>9.4906409529211579</v>
      </c>
      <c r="K24" s="343">
        <v>12.612358388899295</v>
      </c>
    </row>
    <row r="25" spans="1:11" s="344" customFormat="1" ht="20.100000000000001" customHeight="1">
      <c r="A25" s="341">
        <v>22</v>
      </c>
      <c r="B25" s="345" t="s">
        <v>19</v>
      </c>
      <c r="C25" s="343">
        <v>37.075777899792193</v>
      </c>
      <c r="D25" s="343">
        <v>34.81725028239471</v>
      </c>
      <c r="E25" s="343">
        <v>35.9278080988623</v>
      </c>
      <c r="F25" s="343">
        <v>60.385697067095215</v>
      </c>
      <c r="G25" s="343">
        <v>46.808931041296184</v>
      </c>
      <c r="H25" s="343">
        <v>53.54118936149019</v>
      </c>
      <c r="I25" s="343">
        <v>22.206578778958146</v>
      </c>
      <c r="J25" s="343">
        <v>19.583028811016657</v>
      </c>
      <c r="K25" s="343">
        <v>20.895971714247281</v>
      </c>
    </row>
    <row r="26" spans="1:11" s="344" customFormat="1" ht="20.100000000000001" customHeight="1">
      <c r="A26" s="341">
        <v>23</v>
      </c>
      <c r="B26" s="345" t="s">
        <v>20</v>
      </c>
      <c r="C26" s="343">
        <v>19.846357584849052</v>
      </c>
      <c r="D26" s="343">
        <v>21.206246695584447</v>
      </c>
      <c r="E26" s="343">
        <v>20.536592825999762</v>
      </c>
      <c r="F26" s="343">
        <v>54.917319408181029</v>
      </c>
      <c r="G26" s="343">
        <v>41.11328125</v>
      </c>
      <c r="H26" s="343">
        <v>48.412333179935573</v>
      </c>
      <c r="I26" s="343">
        <v>14.92866883094409</v>
      </c>
      <c r="J26" s="343">
        <v>19.823742533537882</v>
      </c>
      <c r="K26" s="343">
        <v>17.447892169379006</v>
      </c>
    </row>
    <row r="27" spans="1:11" s="344" customFormat="1" ht="20.100000000000001" customHeight="1">
      <c r="A27" s="341">
        <v>24</v>
      </c>
      <c r="B27" s="345" t="s">
        <v>21</v>
      </c>
      <c r="C27" s="343">
        <v>23.48635653691851</v>
      </c>
      <c r="D27" s="343">
        <v>23.037932547548078</v>
      </c>
      <c r="E27" s="343">
        <v>23.260805041210986</v>
      </c>
      <c r="F27" s="343">
        <v>118.348623853211</v>
      </c>
      <c r="G27" s="343">
        <v>95.161290322580641</v>
      </c>
      <c r="H27" s="343">
        <v>109.94152046783626</v>
      </c>
      <c r="I27" s="343">
        <v>24.07468387776607</v>
      </c>
      <c r="J27" s="343">
        <v>23.513218472637522</v>
      </c>
      <c r="K27" s="343">
        <v>23.788354324165141</v>
      </c>
    </row>
    <row r="28" spans="1:11" s="344" customFormat="1" ht="20.100000000000001" customHeight="1">
      <c r="A28" s="341">
        <v>25</v>
      </c>
      <c r="B28" s="345" t="s">
        <v>22</v>
      </c>
      <c r="C28" s="343">
        <v>15.213466314503096</v>
      </c>
      <c r="D28" s="343">
        <v>16.082464114050289</v>
      </c>
      <c r="E28" s="343">
        <v>15.640112856036312</v>
      </c>
      <c r="F28" s="343" t="s">
        <v>552</v>
      </c>
      <c r="G28" s="343" t="s">
        <v>552</v>
      </c>
      <c r="H28" s="343" t="s">
        <v>552</v>
      </c>
      <c r="I28" s="343">
        <v>13.043478260869565</v>
      </c>
      <c r="J28" s="343">
        <v>14.750755495136357</v>
      </c>
      <c r="K28" s="343">
        <v>13.899597894125938</v>
      </c>
    </row>
    <row r="29" spans="1:11" s="344" customFormat="1" ht="20.100000000000001" customHeight="1">
      <c r="A29" s="341">
        <v>26</v>
      </c>
      <c r="B29" s="345" t="s">
        <v>23</v>
      </c>
      <c r="C29" s="343">
        <v>19.562162517458123</v>
      </c>
      <c r="D29" s="343">
        <v>15.85348366165373</v>
      </c>
      <c r="E29" s="343">
        <v>17.7016993263112</v>
      </c>
      <c r="F29" s="343">
        <v>13.616222379012079</v>
      </c>
      <c r="G29" s="343">
        <v>10.725645208921335</v>
      </c>
      <c r="H29" s="343">
        <v>12.164758991113718</v>
      </c>
      <c r="I29" s="343">
        <v>8.9380377161727651</v>
      </c>
      <c r="J29" s="343">
        <v>6.8849028682382443</v>
      </c>
      <c r="K29" s="343">
        <v>7.8637033062098585</v>
      </c>
    </row>
    <row r="30" spans="1:11" s="344" customFormat="1" ht="20.100000000000001" customHeight="1">
      <c r="A30" s="341">
        <v>27</v>
      </c>
      <c r="B30" s="345" t="s">
        <v>24</v>
      </c>
      <c r="C30" s="343">
        <v>47.731167877254556</v>
      </c>
      <c r="D30" s="343">
        <v>44.160888414775911</v>
      </c>
      <c r="E30" s="343">
        <v>45.950885520025643</v>
      </c>
      <c r="F30" s="343">
        <v>36.124551272046205</v>
      </c>
      <c r="G30" s="343">
        <v>32.145906092355453</v>
      </c>
      <c r="H30" s="343">
        <v>34.129732674423131</v>
      </c>
      <c r="I30" s="343" t="s">
        <v>552</v>
      </c>
      <c r="J30" s="343" t="s">
        <v>552</v>
      </c>
      <c r="K30" s="343" t="s">
        <v>552</v>
      </c>
    </row>
    <row r="31" spans="1:11" s="344" customFormat="1" ht="20.100000000000001" customHeight="1">
      <c r="A31" s="341">
        <v>28</v>
      </c>
      <c r="B31" s="345" t="s">
        <v>25</v>
      </c>
      <c r="C31" s="343">
        <v>26.036485263720209</v>
      </c>
      <c r="D31" s="343">
        <v>28.43365684570767</v>
      </c>
      <c r="E31" s="343">
        <v>27.128769129562194</v>
      </c>
      <c r="F31" s="343">
        <v>14.450553419374129</v>
      </c>
      <c r="G31" s="343">
        <v>15.114335712459939</v>
      </c>
      <c r="H31" s="343">
        <v>14.756374961612989</v>
      </c>
      <c r="I31" s="343" t="s">
        <v>552</v>
      </c>
      <c r="J31" s="343" t="s">
        <v>552</v>
      </c>
      <c r="K31" s="343" t="s">
        <v>552</v>
      </c>
    </row>
    <row r="32" spans="1:11" s="344" customFormat="1" ht="20.100000000000001" customHeight="1">
      <c r="A32" s="341">
        <v>29</v>
      </c>
      <c r="B32" s="346" t="s">
        <v>26</v>
      </c>
      <c r="C32" s="343">
        <v>21.941013484555516</v>
      </c>
      <c r="D32" s="343">
        <v>17.896480222052418</v>
      </c>
      <c r="E32" s="343">
        <v>20.014272059802117</v>
      </c>
      <c r="F32" s="343">
        <v>16.435868006764849</v>
      </c>
      <c r="G32" s="343">
        <v>12.655157055694767</v>
      </c>
      <c r="H32" s="343">
        <v>14.665753962972119</v>
      </c>
      <c r="I32" s="343">
        <v>17.927802379325374</v>
      </c>
      <c r="J32" s="343">
        <v>13.552957950941842</v>
      </c>
      <c r="K32" s="343">
        <v>15.772453302662804</v>
      </c>
    </row>
    <row r="33" spans="1:11" s="344" customFormat="1" ht="20.100000000000001" customHeight="1">
      <c r="A33" s="341">
        <v>30</v>
      </c>
      <c r="B33" s="347" t="s">
        <v>27</v>
      </c>
      <c r="C33" s="343">
        <v>28.403813248594474</v>
      </c>
      <c r="D33" s="343">
        <v>32.426143790849672</v>
      </c>
      <c r="E33" s="343">
        <v>30.347397675593733</v>
      </c>
      <c r="F33" s="343">
        <v>34.881209503239745</v>
      </c>
      <c r="G33" s="343">
        <v>24.556062912227294</v>
      </c>
      <c r="H33" s="343">
        <v>29.557938791524982</v>
      </c>
      <c r="I33" s="343">
        <v>19.564548392060317</v>
      </c>
      <c r="J33" s="343">
        <v>29.317786022563794</v>
      </c>
      <c r="K33" s="343">
        <v>24.480061057050179</v>
      </c>
    </row>
    <row r="34" spans="1:11" s="344" customFormat="1" ht="20.100000000000001" customHeight="1">
      <c r="A34" s="341">
        <v>31</v>
      </c>
      <c r="B34" s="342" t="s">
        <v>28</v>
      </c>
      <c r="C34" s="343">
        <v>47.047119498645685</v>
      </c>
      <c r="D34" s="343">
        <v>43.381862045330045</v>
      </c>
      <c r="E34" s="343">
        <v>45.215460055652187</v>
      </c>
      <c r="F34" s="343">
        <v>33.287891207570595</v>
      </c>
      <c r="G34" s="343">
        <v>33.133895275578112</v>
      </c>
      <c r="H34" s="343">
        <v>33.209992796257005</v>
      </c>
      <c r="I34" s="343">
        <v>39.106375749338646</v>
      </c>
      <c r="J34" s="343">
        <v>25.764182065656215</v>
      </c>
      <c r="K34" s="343">
        <v>32.266114725014781</v>
      </c>
    </row>
    <row r="35" spans="1:11" s="344" customFormat="1" ht="20.100000000000001" customHeight="1">
      <c r="A35" s="341">
        <v>32</v>
      </c>
      <c r="B35" s="342" t="s">
        <v>29</v>
      </c>
      <c r="C35" s="343">
        <v>39.206233246028461</v>
      </c>
      <c r="D35" s="343">
        <v>33.012747853209149</v>
      </c>
      <c r="E35" s="343">
        <v>36.111040580632938</v>
      </c>
      <c r="F35" s="343">
        <v>38.106029680146001</v>
      </c>
      <c r="G35" s="343">
        <v>34.067706828469618</v>
      </c>
      <c r="H35" s="343">
        <v>36.088014342454656</v>
      </c>
      <c r="I35" s="343">
        <v>39.618912812695648</v>
      </c>
      <c r="J35" s="343">
        <v>27.450405602754476</v>
      </c>
      <c r="K35" s="343">
        <v>33.465550762337152</v>
      </c>
    </row>
    <row r="36" spans="1:11" s="344" customFormat="1" ht="20.100000000000001" customHeight="1">
      <c r="A36" s="341">
        <v>33</v>
      </c>
      <c r="B36" s="342" t="s">
        <v>30</v>
      </c>
      <c r="C36" s="343">
        <v>20.177296437423699</v>
      </c>
      <c r="D36" s="343">
        <v>13.512817209841556</v>
      </c>
      <c r="E36" s="343">
        <v>16.778023222883036</v>
      </c>
      <c r="F36" s="343">
        <v>19.797787557987391</v>
      </c>
      <c r="G36" s="343">
        <v>11.162478740987376</v>
      </c>
      <c r="H36" s="343">
        <v>15.494975054307607</v>
      </c>
      <c r="I36" s="343">
        <v>13.934001510059662</v>
      </c>
      <c r="J36" s="343">
        <v>7.551574446877992</v>
      </c>
      <c r="K36" s="343">
        <v>10.549667584633786</v>
      </c>
    </row>
    <row r="37" spans="1:11" s="344" customFormat="1" ht="20.100000000000001" customHeight="1">
      <c r="A37" s="341">
        <v>34</v>
      </c>
      <c r="B37" s="345" t="s">
        <v>31</v>
      </c>
      <c r="C37" s="343">
        <v>24.520938709920948</v>
      </c>
      <c r="D37" s="343">
        <v>25.459159138824841</v>
      </c>
      <c r="E37" s="343">
        <v>24.958128659512788</v>
      </c>
      <c r="F37" s="343">
        <v>20.238375844057337</v>
      </c>
      <c r="G37" s="343">
        <v>20.963789062954046</v>
      </c>
      <c r="H37" s="343">
        <v>20.570598484491736</v>
      </c>
      <c r="I37" s="343">
        <v>32.989756416179446</v>
      </c>
      <c r="J37" s="343">
        <v>28.141440135511505</v>
      </c>
      <c r="K37" s="343">
        <v>30.592423168610267</v>
      </c>
    </row>
    <row r="38" spans="1:11" s="344" customFormat="1" ht="20.100000000000001" customHeight="1">
      <c r="A38" s="341">
        <v>35</v>
      </c>
      <c r="B38" s="345" t="s">
        <v>32</v>
      </c>
      <c r="C38" s="343">
        <v>34.923980369090387</v>
      </c>
      <c r="D38" s="343">
        <v>32.84127225688632</v>
      </c>
      <c r="E38" s="343">
        <v>33.90830189356312</v>
      </c>
      <c r="F38" s="343">
        <v>22.54287155346335</v>
      </c>
      <c r="G38" s="343">
        <v>20.275404029222937</v>
      </c>
      <c r="H38" s="343">
        <v>21.438644155508118</v>
      </c>
      <c r="I38" s="343">
        <v>39.634651210929412</v>
      </c>
      <c r="J38" s="343">
        <v>42.656698074559607</v>
      </c>
      <c r="K38" s="343">
        <v>41.153608565839598</v>
      </c>
    </row>
    <row r="39" spans="1:11" s="344" customFormat="1" ht="20.100000000000001" customHeight="1">
      <c r="A39" s="341">
        <v>36</v>
      </c>
      <c r="B39" s="345" t="s">
        <v>33</v>
      </c>
      <c r="C39" s="343">
        <v>19.063034589485856</v>
      </c>
      <c r="D39" s="343">
        <v>15.751192660684188</v>
      </c>
      <c r="E39" s="343">
        <v>17.399329156994213</v>
      </c>
      <c r="F39" s="343">
        <v>14.377283583800315</v>
      </c>
      <c r="G39" s="343">
        <v>11.164627946016521</v>
      </c>
      <c r="H39" s="343">
        <v>12.779347503637096</v>
      </c>
      <c r="I39" s="343">
        <v>11.412502472923451</v>
      </c>
      <c r="J39" s="343">
        <v>8.1031103113232632</v>
      </c>
      <c r="K39" s="343">
        <v>9.6980455897887587</v>
      </c>
    </row>
    <row r="40" spans="1:11" s="351" customFormat="1" ht="20.100000000000001" customHeight="1">
      <c r="A40" s="348"/>
      <c r="B40" s="349" t="s">
        <v>39</v>
      </c>
      <c r="C40" s="350">
        <v>25.252345293827521</v>
      </c>
      <c r="D40" s="350">
        <v>23.179999500221914</v>
      </c>
      <c r="E40" s="350">
        <v>24.255735157572278</v>
      </c>
      <c r="F40" s="350">
        <v>19.988063649575057</v>
      </c>
      <c r="G40" s="350">
        <v>18.160383898668279</v>
      </c>
      <c r="H40" s="350">
        <v>19.110390982062391</v>
      </c>
      <c r="I40" s="350">
        <v>15.191003908128796</v>
      </c>
      <c r="J40" s="350">
        <v>12.31781802777574</v>
      </c>
      <c r="K40" s="350">
        <v>13.732172878471271</v>
      </c>
    </row>
    <row r="42" spans="1:11">
      <c r="C42" s="352"/>
      <c r="D42" s="352"/>
      <c r="E42" s="352"/>
      <c r="F42" s="352"/>
      <c r="G42" s="352"/>
      <c r="H42" s="352"/>
      <c r="I42" s="352"/>
      <c r="J42" s="352"/>
      <c r="K42" s="352"/>
    </row>
    <row r="43" spans="1:11">
      <c r="C43" s="352"/>
      <c r="D43" s="352"/>
      <c r="E43" s="352"/>
      <c r="F43" s="352"/>
      <c r="G43" s="352"/>
      <c r="H43" s="352"/>
      <c r="I43" s="352"/>
      <c r="J43" s="352"/>
      <c r="K43" s="352"/>
    </row>
    <row r="46" spans="1:11">
      <c r="E46" s="352"/>
      <c r="F46" s="352"/>
      <c r="G46" s="352"/>
    </row>
    <row r="47" spans="1:11">
      <c r="D47" s="339" t="s">
        <v>103</v>
      </c>
      <c r="E47" s="352" t="s">
        <v>104</v>
      </c>
      <c r="F47" s="262" t="s">
        <v>572</v>
      </c>
      <c r="G47" s="352"/>
    </row>
    <row r="48" spans="1:11">
      <c r="C48" s="262" t="s">
        <v>572</v>
      </c>
      <c r="D48" s="352">
        <f>C40</f>
        <v>25.252345293827521</v>
      </c>
      <c r="E48" s="352">
        <f t="shared" ref="E48:F48" si="0">D40</f>
        <v>23.179999500221914</v>
      </c>
      <c r="F48" s="352">
        <f t="shared" si="0"/>
        <v>24.255735157572278</v>
      </c>
      <c r="G48" s="352"/>
    </row>
    <row r="49" spans="3:6">
      <c r="C49" s="339" t="s">
        <v>471</v>
      </c>
      <c r="D49" s="352">
        <f>F40</f>
        <v>19.988063649575057</v>
      </c>
      <c r="E49" s="352">
        <f t="shared" ref="E49:F49" si="1">G40</f>
        <v>18.160383898668279</v>
      </c>
      <c r="F49" s="352">
        <f t="shared" si="1"/>
        <v>19.110390982062391</v>
      </c>
    </row>
    <row r="50" spans="3:6">
      <c r="C50" s="339" t="s">
        <v>472</v>
      </c>
      <c r="D50" s="352">
        <f>I40</f>
        <v>15.191003908128796</v>
      </c>
      <c r="E50" s="352">
        <f t="shared" ref="E50:F50" si="2">J40</f>
        <v>12.31781802777574</v>
      </c>
      <c r="F50" s="352">
        <f t="shared" si="2"/>
        <v>13.732172878471271</v>
      </c>
    </row>
  </sheetData>
  <mergeCells count="6">
    <mergeCell ref="A1:K1"/>
    <mergeCell ref="A2:A3"/>
    <mergeCell ref="B2:B3"/>
    <mergeCell ref="C2:E2"/>
    <mergeCell ref="F2:H2"/>
    <mergeCell ref="I2:K2"/>
  </mergeCells>
  <printOptions horizontalCentered="1"/>
  <pageMargins left="0.39370078740157499" right="0.196850393700787" top="0.47244094488188998" bottom="0.62992125984252001" header="0.27559055118110198" footer="0.31496062992126"/>
  <pageSetup paperSize="9" scale="90" firstPageNumber="67" orientation="portrait" useFirstPageNumber="1" horizontalDpi="4294967294" verticalDpi="4294967294" r:id="rId1"/>
  <headerFooter alignWithMargins="0">
    <oddFooter>&amp;L&amp;"Arial,Italic"&amp;9AISHE 2014-15&amp;CT-&amp;P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I40"/>
  <sheetViews>
    <sheetView view="pageBreakPreview" zoomScaleSheetLayoutView="100" workbookViewId="0">
      <selection activeCell="C38" sqref="C38"/>
    </sheetView>
  </sheetViews>
  <sheetFormatPr defaultRowHeight="14.25"/>
  <cols>
    <col min="1" max="1" width="5.140625" style="370" customWidth="1"/>
    <col min="2" max="2" width="28.28515625" style="370" customWidth="1"/>
    <col min="3" max="3" width="16.28515625" style="370" customWidth="1"/>
    <col min="4" max="4" width="16.85546875" style="370" customWidth="1"/>
    <col min="5" max="5" width="22.140625" style="370" customWidth="1"/>
    <col min="6" max="256" width="9.140625" style="370"/>
    <col min="257" max="257" width="5.140625" style="370" customWidth="1"/>
    <col min="258" max="258" width="22.5703125" style="370" customWidth="1"/>
    <col min="259" max="259" width="17.7109375" style="370" customWidth="1"/>
    <col min="260" max="260" width="19" style="370" customWidth="1"/>
    <col min="261" max="261" width="22.140625" style="370" customWidth="1"/>
    <col min="262" max="512" width="9.140625" style="370"/>
    <col min="513" max="513" width="5.140625" style="370" customWidth="1"/>
    <col min="514" max="514" width="22.5703125" style="370" customWidth="1"/>
    <col min="515" max="515" width="17.7109375" style="370" customWidth="1"/>
    <col min="516" max="516" width="19" style="370" customWidth="1"/>
    <col min="517" max="517" width="22.140625" style="370" customWidth="1"/>
    <col min="518" max="768" width="9.140625" style="370"/>
    <col min="769" max="769" width="5.140625" style="370" customWidth="1"/>
    <col min="770" max="770" width="22.5703125" style="370" customWidth="1"/>
    <col min="771" max="771" width="17.7109375" style="370" customWidth="1"/>
    <col min="772" max="772" width="19" style="370" customWidth="1"/>
    <col min="773" max="773" width="22.140625" style="370" customWidth="1"/>
    <col min="774" max="1024" width="9.140625" style="370"/>
    <col min="1025" max="1025" width="5.140625" style="370" customWidth="1"/>
    <col min="1026" max="1026" width="22.5703125" style="370" customWidth="1"/>
    <col min="1027" max="1027" width="17.7109375" style="370" customWidth="1"/>
    <col min="1028" max="1028" width="19" style="370" customWidth="1"/>
    <col min="1029" max="1029" width="22.140625" style="370" customWidth="1"/>
    <col min="1030" max="1280" width="9.140625" style="370"/>
    <col min="1281" max="1281" width="5.140625" style="370" customWidth="1"/>
    <col min="1282" max="1282" width="22.5703125" style="370" customWidth="1"/>
    <col min="1283" max="1283" width="17.7109375" style="370" customWidth="1"/>
    <col min="1284" max="1284" width="19" style="370" customWidth="1"/>
    <col min="1285" max="1285" width="22.140625" style="370" customWidth="1"/>
    <col min="1286" max="1536" width="9.140625" style="370"/>
    <col min="1537" max="1537" width="5.140625" style="370" customWidth="1"/>
    <col min="1538" max="1538" width="22.5703125" style="370" customWidth="1"/>
    <col min="1539" max="1539" width="17.7109375" style="370" customWidth="1"/>
    <col min="1540" max="1540" width="19" style="370" customWidth="1"/>
    <col min="1541" max="1541" width="22.140625" style="370" customWidth="1"/>
    <col min="1542" max="1792" width="9.140625" style="370"/>
    <col min="1793" max="1793" width="5.140625" style="370" customWidth="1"/>
    <col min="1794" max="1794" width="22.5703125" style="370" customWidth="1"/>
    <col min="1795" max="1795" width="17.7109375" style="370" customWidth="1"/>
    <col min="1796" max="1796" width="19" style="370" customWidth="1"/>
    <col min="1797" max="1797" width="22.140625" style="370" customWidth="1"/>
    <col min="1798" max="2048" width="9.140625" style="370"/>
    <col min="2049" max="2049" width="5.140625" style="370" customWidth="1"/>
    <col min="2050" max="2050" width="22.5703125" style="370" customWidth="1"/>
    <col min="2051" max="2051" width="17.7109375" style="370" customWidth="1"/>
    <col min="2052" max="2052" width="19" style="370" customWidth="1"/>
    <col min="2053" max="2053" width="22.140625" style="370" customWidth="1"/>
    <col min="2054" max="2304" width="9.140625" style="370"/>
    <col min="2305" max="2305" width="5.140625" style="370" customWidth="1"/>
    <col min="2306" max="2306" width="22.5703125" style="370" customWidth="1"/>
    <col min="2307" max="2307" width="17.7109375" style="370" customWidth="1"/>
    <col min="2308" max="2308" width="19" style="370" customWidth="1"/>
    <col min="2309" max="2309" width="22.140625" style="370" customWidth="1"/>
    <col min="2310" max="2560" width="9.140625" style="370"/>
    <col min="2561" max="2561" width="5.140625" style="370" customWidth="1"/>
    <col min="2562" max="2562" width="22.5703125" style="370" customWidth="1"/>
    <col min="2563" max="2563" width="17.7109375" style="370" customWidth="1"/>
    <col min="2564" max="2564" width="19" style="370" customWidth="1"/>
    <col min="2565" max="2565" width="22.140625" style="370" customWidth="1"/>
    <col min="2566" max="2816" width="9.140625" style="370"/>
    <col min="2817" max="2817" width="5.140625" style="370" customWidth="1"/>
    <col min="2818" max="2818" width="22.5703125" style="370" customWidth="1"/>
    <col min="2819" max="2819" width="17.7109375" style="370" customWidth="1"/>
    <col min="2820" max="2820" width="19" style="370" customWidth="1"/>
    <col min="2821" max="2821" width="22.140625" style="370" customWidth="1"/>
    <col min="2822" max="3072" width="9.140625" style="370"/>
    <col min="3073" max="3073" width="5.140625" style="370" customWidth="1"/>
    <col min="3074" max="3074" width="22.5703125" style="370" customWidth="1"/>
    <col min="3075" max="3075" width="17.7109375" style="370" customWidth="1"/>
    <col min="3076" max="3076" width="19" style="370" customWidth="1"/>
    <col min="3077" max="3077" width="22.140625" style="370" customWidth="1"/>
    <col min="3078" max="3328" width="9.140625" style="370"/>
    <col min="3329" max="3329" width="5.140625" style="370" customWidth="1"/>
    <col min="3330" max="3330" width="22.5703125" style="370" customWidth="1"/>
    <col min="3331" max="3331" width="17.7109375" style="370" customWidth="1"/>
    <col min="3332" max="3332" width="19" style="370" customWidth="1"/>
    <col min="3333" max="3333" width="22.140625" style="370" customWidth="1"/>
    <col min="3334" max="3584" width="9.140625" style="370"/>
    <col min="3585" max="3585" width="5.140625" style="370" customWidth="1"/>
    <col min="3586" max="3586" width="22.5703125" style="370" customWidth="1"/>
    <col min="3587" max="3587" width="17.7109375" style="370" customWidth="1"/>
    <col min="3588" max="3588" width="19" style="370" customWidth="1"/>
    <col min="3589" max="3589" width="22.140625" style="370" customWidth="1"/>
    <col min="3590" max="3840" width="9.140625" style="370"/>
    <col min="3841" max="3841" width="5.140625" style="370" customWidth="1"/>
    <col min="3842" max="3842" width="22.5703125" style="370" customWidth="1"/>
    <col min="3843" max="3843" width="17.7109375" style="370" customWidth="1"/>
    <col min="3844" max="3844" width="19" style="370" customWidth="1"/>
    <col min="3845" max="3845" width="22.140625" style="370" customWidth="1"/>
    <col min="3846" max="4096" width="9.140625" style="370"/>
    <col min="4097" max="4097" width="5.140625" style="370" customWidth="1"/>
    <col min="4098" max="4098" width="22.5703125" style="370" customWidth="1"/>
    <col min="4099" max="4099" width="17.7109375" style="370" customWidth="1"/>
    <col min="4100" max="4100" width="19" style="370" customWidth="1"/>
    <col min="4101" max="4101" width="22.140625" style="370" customWidth="1"/>
    <col min="4102" max="4352" width="9.140625" style="370"/>
    <col min="4353" max="4353" width="5.140625" style="370" customWidth="1"/>
    <col min="4354" max="4354" width="22.5703125" style="370" customWidth="1"/>
    <col min="4355" max="4355" width="17.7109375" style="370" customWidth="1"/>
    <col min="4356" max="4356" width="19" style="370" customWidth="1"/>
    <col min="4357" max="4357" width="22.140625" style="370" customWidth="1"/>
    <col min="4358" max="4608" width="9.140625" style="370"/>
    <col min="4609" max="4609" width="5.140625" style="370" customWidth="1"/>
    <col min="4610" max="4610" width="22.5703125" style="370" customWidth="1"/>
    <col min="4611" max="4611" width="17.7109375" style="370" customWidth="1"/>
    <col min="4612" max="4612" width="19" style="370" customWidth="1"/>
    <col min="4613" max="4613" width="22.140625" style="370" customWidth="1"/>
    <col min="4614" max="4864" width="9.140625" style="370"/>
    <col min="4865" max="4865" width="5.140625" style="370" customWidth="1"/>
    <col min="4866" max="4866" width="22.5703125" style="370" customWidth="1"/>
    <col min="4867" max="4867" width="17.7109375" style="370" customWidth="1"/>
    <col min="4868" max="4868" width="19" style="370" customWidth="1"/>
    <col min="4869" max="4869" width="22.140625" style="370" customWidth="1"/>
    <col min="4870" max="5120" width="9.140625" style="370"/>
    <col min="5121" max="5121" width="5.140625" style="370" customWidth="1"/>
    <col min="5122" max="5122" width="22.5703125" style="370" customWidth="1"/>
    <col min="5123" max="5123" width="17.7109375" style="370" customWidth="1"/>
    <col min="5124" max="5124" width="19" style="370" customWidth="1"/>
    <col min="5125" max="5125" width="22.140625" style="370" customWidth="1"/>
    <col min="5126" max="5376" width="9.140625" style="370"/>
    <col min="5377" max="5377" width="5.140625" style="370" customWidth="1"/>
    <col min="5378" max="5378" width="22.5703125" style="370" customWidth="1"/>
    <col min="5379" max="5379" width="17.7109375" style="370" customWidth="1"/>
    <col min="5380" max="5380" width="19" style="370" customWidth="1"/>
    <col min="5381" max="5381" width="22.140625" style="370" customWidth="1"/>
    <col min="5382" max="5632" width="9.140625" style="370"/>
    <col min="5633" max="5633" width="5.140625" style="370" customWidth="1"/>
    <col min="5634" max="5634" width="22.5703125" style="370" customWidth="1"/>
    <col min="5635" max="5635" width="17.7109375" style="370" customWidth="1"/>
    <col min="5636" max="5636" width="19" style="370" customWidth="1"/>
    <col min="5637" max="5637" width="22.140625" style="370" customWidth="1"/>
    <col min="5638" max="5888" width="9.140625" style="370"/>
    <col min="5889" max="5889" width="5.140625" style="370" customWidth="1"/>
    <col min="5890" max="5890" width="22.5703125" style="370" customWidth="1"/>
    <col min="5891" max="5891" width="17.7109375" style="370" customWidth="1"/>
    <col min="5892" max="5892" width="19" style="370" customWidth="1"/>
    <col min="5893" max="5893" width="22.140625" style="370" customWidth="1"/>
    <col min="5894" max="6144" width="9.140625" style="370"/>
    <col min="6145" max="6145" width="5.140625" style="370" customWidth="1"/>
    <col min="6146" max="6146" width="22.5703125" style="370" customWidth="1"/>
    <col min="6147" max="6147" width="17.7109375" style="370" customWidth="1"/>
    <col min="6148" max="6148" width="19" style="370" customWidth="1"/>
    <col min="6149" max="6149" width="22.140625" style="370" customWidth="1"/>
    <col min="6150" max="6400" width="9.140625" style="370"/>
    <col min="6401" max="6401" width="5.140625" style="370" customWidth="1"/>
    <col min="6402" max="6402" width="22.5703125" style="370" customWidth="1"/>
    <col min="6403" max="6403" width="17.7109375" style="370" customWidth="1"/>
    <col min="6404" max="6404" width="19" style="370" customWidth="1"/>
    <col min="6405" max="6405" width="22.140625" style="370" customWidth="1"/>
    <col min="6406" max="6656" width="9.140625" style="370"/>
    <col min="6657" max="6657" width="5.140625" style="370" customWidth="1"/>
    <col min="6658" max="6658" width="22.5703125" style="370" customWidth="1"/>
    <col min="6659" max="6659" width="17.7109375" style="370" customWidth="1"/>
    <col min="6660" max="6660" width="19" style="370" customWidth="1"/>
    <col min="6661" max="6661" width="22.140625" style="370" customWidth="1"/>
    <col min="6662" max="6912" width="9.140625" style="370"/>
    <col min="6913" max="6913" width="5.140625" style="370" customWidth="1"/>
    <col min="6914" max="6914" width="22.5703125" style="370" customWidth="1"/>
    <col min="6915" max="6915" width="17.7109375" style="370" customWidth="1"/>
    <col min="6916" max="6916" width="19" style="370" customWidth="1"/>
    <col min="6917" max="6917" width="22.140625" style="370" customWidth="1"/>
    <col min="6918" max="7168" width="9.140625" style="370"/>
    <col min="7169" max="7169" width="5.140625" style="370" customWidth="1"/>
    <col min="7170" max="7170" width="22.5703125" style="370" customWidth="1"/>
    <col min="7171" max="7171" width="17.7109375" style="370" customWidth="1"/>
    <col min="7172" max="7172" width="19" style="370" customWidth="1"/>
    <col min="7173" max="7173" width="22.140625" style="370" customWidth="1"/>
    <col min="7174" max="7424" width="9.140625" style="370"/>
    <col min="7425" max="7425" width="5.140625" style="370" customWidth="1"/>
    <col min="7426" max="7426" width="22.5703125" style="370" customWidth="1"/>
    <col min="7427" max="7427" width="17.7109375" style="370" customWidth="1"/>
    <col min="7428" max="7428" width="19" style="370" customWidth="1"/>
    <col min="7429" max="7429" width="22.140625" style="370" customWidth="1"/>
    <col min="7430" max="7680" width="9.140625" style="370"/>
    <col min="7681" max="7681" width="5.140625" style="370" customWidth="1"/>
    <col min="7682" max="7682" width="22.5703125" style="370" customWidth="1"/>
    <col min="7683" max="7683" width="17.7109375" style="370" customWidth="1"/>
    <col min="7684" max="7684" width="19" style="370" customWidth="1"/>
    <col min="7685" max="7685" width="22.140625" style="370" customWidth="1"/>
    <col min="7686" max="7936" width="9.140625" style="370"/>
    <col min="7937" max="7937" width="5.140625" style="370" customWidth="1"/>
    <col min="7938" max="7938" width="22.5703125" style="370" customWidth="1"/>
    <col min="7939" max="7939" width="17.7109375" style="370" customWidth="1"/>
    <col min="7940" max="7940" width="19" style="370" customWidth="1"/>
    <col min="7941" max="7941" width="22.140625" style="370" customWidth="1"/>
    <col min="7942" max="8192" width="9.140625" style="370"/>
    <col min="8193" max="8193" width="5.140625" style="370" customWidth="1"/>
    <col min="8194" max="8194" width="22.5703125" style="370" customWidth="1"/>
    <col min="8195" max="8195" width="17.7109375" style="370" customWidth="1"/>
    <col min="8196" max="8196" width="19" style="370" customWidth="1"/>
    <col min="8197" max="8197" width="22.140625" style="370" customWidth="1"/>
    <col min="8198" max="8448" width="9.140625" style="370"/>
    <col min="8449" max="8449" width="5.140625" style="370" customWidth="1"/>
    <col min="8450" max="8450" width="22.5703125" style="370" customWidth="1"/>
    <col min="8451" max="8451" width="17.7109375" style="370" customWidth="1"/>
    <col min="8452" max="8452" width="19" style="370" customWidth="1"/>
    <col min="8453" max="8453" width="22.140625" style="370" customWidth="1"/>
    <col min="8454" max="8704" width="9.140625" style="370"/>
    <col min="8705" max="8705" width="5.140625" style="370" customWidth="1"/>
    <col min="8706" max="8706" width="22.5703125" style="370" customWidth="1"/>
    <col min="8707" max="8707" width="17.7109375" style="370" customWidth="1"/>
    <col min="8708" max="8708" width="19" style="370" customWidth="1"/>
    <col min="8709" max="8709" width="22.140625" style="370" customWidth="1"/>
    <col min="8710" max="8960" width="9.140625" style="370"/>
    <col min="8961" max="8961" width="5.140625" style="370" customWidth="1"/>
    <col min="8962" max="8962" width="22.5703125" style="370" customWidth="1"/>
    <col min="8963" max="8963" width="17.7109375" style="370" customWidth="1"/>
    <col min="8964" max="8964" width="19" style="370" customWidth="1"/>
    <col min="8965" max="8965" width="22.140625" style="370" customWidth="1"/>
    <col min="8966" max="9216" width="9.140625" style="370"/>
    <col min="9217" max="9217" width="5.140625" style="370" customWidth="1"/>
    <col min="9218" max="9218" width="22.5703125" style="370" customWidth="1"/>
    <col min="9219" max="9219" width="17.7109375" style="370" customWidth="1"/>
    <col min="9220" max="9220" width="19" style="370" customWidth="1"/>
    <col min="9221" max="9221" width="22.140625" style="370" customWidth="1"/>
    <col min="9222" max="9472" width="9.140625" style="370"/>
    <col min="9473" max="9473" width="5.140625" style="370" customWidth="1"/>
    <col min="9474" max="9474" width="22.5703125" style="370" customWidth="1"/>
    <col min="9475" max="9475" width="17.7109375" style="370" customWidth="1"/>
    <col min="9476" max="9476" width="19" style="370" customWidth="1"/>
    <col min="9477" max="9477" width="22.140625" style="370" customWidth="1"/>
    <col min="9478" max="9728" width="9.140625" style="370"/>
    <col min="9729" max="9729" width="5.140625" style="370" customWidth="1"/>
    <col min="9730" max="9730" width="22.5703125" style="370" customWidth="1"/>
    <col min="9731" max="9731" width="17.7109375" style="370" customWidth="1"/>
    <col min="9732" max="9732" width="19" style="370" customWidth="1"/>
    <col min="9733" max="9733" width="22.140625" style="370" customWidth="1"/>
    <col min="9734" max="9984" width="9.140625" style="370"/>
    <col min="9985" max="9985" width="5.140625" style="370" customWidth="1"/>
    <col min="9986" max="9986" width="22.5703125" style="370" customWidth="1"/>
    <col min="9987" max="9987" width="17.7109375" style="370" customWidth="1"/>
    <col min="9988" max="9988" width="19" style="370" customWidth="1"/>
    <col min="9989" max="9989" width="22.140625" style="370" customWidth="1"/>
    <col min="9990" max="10240" width="9.140625" style="370"/>
    <col min="10241" max="10241" width="5.140625" style="370" customWidth="1"/>
    <col min="10242" max="10242" width="22.5703125" style="370" customWidth="1"/>
    <col min="10243" max="10243" width="17.7109375" style="370" customWidth="1"/>
    <col min="10244" max="10244" width="19" style="370" customWidth="1"/>
    <col min="10245" max="10245" width="22.140625" style="370" customWidth="1"/>
    <col min="10246" max="10496" width="9.140625" style="370"/>
    <col min="10497" max="10497" width="5.140625" style="370" customWidth="1"/>
    <col min="10498" max="10498" width="22.5703125" style="370" customWidth="1"/>
    <col min="10499" max="10499" width="17.7109375" style="370" customWidth="1"/>
    <col min="10500" max="10500" width="19" style="370" customWidth="1"/>
    <col min="10501" max="10501" width="22.140625" style="370" customWidth="1"/>
    <col min="10502" max="10752" width="9.140625" style="370"/>
    <col min="10753" max="10753" width="5.140625" style="370" customWidth="1"/>
    <col min="10754" max="10754" width="22.5703125" style="370" customWidth="1"/>
    <col min="10755" max="10755" width="17.7109375" style="370" customWidth="1"/>
    <col min="10756" max="10756" width="19" style="370" customWidth="1"/>
    <col min="10757" max="10757" width="22.140625" style="370" customWidth="1"/>
    <col min="10758" max="11008" width="9.140625" style="370"/>
    <col min="11009" max="11009" width="5.140625" style="370" customWidth="1"/>
    <col min="11010" max="11010" width="22.5703125" style="370" customWidth="1"/>
    <col min="11011" max="11011" width="17.7109375" style="370" customWidth="1"/>
    <col min="11012" max="11012" width="19" style="370" customWidth="1"/>
    <col min="11013" max="11013" width="22.140625" style="370" customWidth="1"/>
    <col min="11014" max="11264" width="9.140625" style="370"/>
    <col min="11265" max="11265" width="5.140625" style="370" customWidth="1"/>
    <col min="11266" max="11266" width="22.5703125" style="370" customWidth="1"/>
    <col min="11267" max="11267" width="17.7109375" style="370" customWidth="1"/>
    <col min="11268" max="11268" width="19" style="370" customWidth="1"/>
    <col min="11269" max="11269" width="22.140625" style="370" customWidth="1"/>
    <col min="11270" max="11520" width="9.140625" style="370"/>
    <col min="11521" max="11521" width="5.140625" style="370" customWidth="1"/>
    <col min="11522" max="11522" width="22.5703125" style="370" customWidth="1"/>
    <col min="11523" max="11523" width="17.7109375" style="370" customWidth="1"/>
    <col min="11524" max="11524" width="19" style="370" customWidth="1"/>
    <col min="11525" max="11525" width="22.140625" style="370" customWidth="1"/>
    <col min="11526" max="11776" width="9.140625" style="370"/>
    <col min="11777" max="11777" width="5.140625" style="370" customWidth="1"/>
    <col min="11778" max="11778" width="22.5703125" style="370" customWidth="1"/>
    <col min="11779" max="11779" width="17.7109375" style="370" customWidth="1"/>
    <col min="11780" max="11780" width="19" style="370" customWidth="1"/>
    <col min="11781" max="11781" width="22.140625" style="370" customWidth="1"/>
    <col min="11782" max="12032" width="9.140625" style="370"/>
    <col min="12033" max="12033" width="5.140625" style="370" customWidth="1"/>
    <col min="12034" max="12034" width="22.5703125" style="370" customWidth="1"/>
    <col min="12035" max="12035" width="17.7109375" style="370" customWidth="1"/>
    <col min="12036" max="12036" width="19" style="370" customWidth="1"/>
    <col min="12037" max="12037" width="22.140625" style="370" customWidth="1"/>
    <col min="12038" max="12288" width="9.140625" style="370"/>
    <col min="12289" max="12289" width="5.140625" style="370" customWidth="1"/>
    <col min="12290" max="12290" width="22.5703125" style="370" customWidth="1"/>
    <col min="12291" max="12291" width="17.7109375" style="370" customWidth="1"/>
    <col min="12292" max="12292" width="19" style="370" customWidth="1"/>
    <col min="12293" max="12293" width="22.140625" style="370" customWidth="1"/>
    <col min="12294" max="12544" width="9.140625" style="370"/>
    <col min="12545" max="12545" width="5.140625" style="370" customWidth="1"/>
    <col min="12546" max="12546" width="22.5703125" style="370" customWidth="1"/>
    <col min="12547" max="12547" width="17.7109375" style="370" customWidth="1"/>
    <col min="12548" max="12548" width="19" style="370" customWidth="1"/>
    <col min="12549" max="12549" width="22.140625" style="370" customWidth="1"/>
    <col min="12550" max="12800" width="9.140625" style="370"/>
    <col min="12801" max="12801" width="5.140625" style="370" customWidth="1"/>
    <col min="12802" max="12802" width="22.5703125" style="370" customWidth="1"/>
    <col min="12803" max="12803" width="17.7109375" style="370" customWidth="1"/>
    <col min="12804" max="12804" width="19" style="370" customWidth="1"/>
    <col min="12805" max="12805" width="22.140625" style="370" customWidth="1"/>
    <col min="12806" max="13056" width="9.140625" style="370"/>
    <col min="13057" max="13057" width="5.140625" style="370" customWidth="1"/>
    <col min="13058" max="13058" width="22.5703125" style="370" customWidth="1"/>
    <col min="13059" max="13059" width="17.7109375" style="370" customWidth="1"/>
    <col min="13060" max="13060" width="19" style="370" customWidth="1"/>
    <col min="13061" max="13061" width="22.140625" style="370" customWidth="1"/>
    <col min="13062" max="13312" width="9.140625" style="370"/>
    <col min="13313" max="13313" width="5.140625" style="370" customWidth="1"/>
    <col min="13314" max="13314" width="22.5703125" style="370" customWidth="1"/>
    <col min="13315" max="13315" width="17.7109375" style="370" customWidth="1"/>
    <col min="13316" max="13316" width="19" style="370" customWidth="1"/>
    <col min="13317" max="13317" width="22.140625" style="370" customWidth="1"/>
    <col min="13318" max="13568" width="9.140625" style="370"/>
    <col min="13569" max="13569" width="5.140625" style="370" customWidth="1"/>
    <col min="13570" max="13570" width="22.5703125" style="370" customWidth="1"/>
    <col min="13571" max="13571" width="17.7109375" style="370" customWidth="1"/>
    <col min="13572" max="13572" width="19" style="370" customWidth="1"/>
    <col min="13573" max="13573" width="22.140625" style="370" customWidth="1"/>
    <col min="13574" max="13824" width="9.140625" style="370"/>
    <col min="13825" max="13825" width="5.140625" style="370" customWidth="1"/>
    <col min="13826" max="13826" width="22.5703125" style="370" customWidth="1"/>
    <col min="13827" max="13827" width="17.7109375" style="370" customWidth="1"/>
    <col min="13828" max="13828" width="19" style="370" customWidth="1"/>
    <col min="13829" max="13829" width="22.140625" style="370" customWidth="1"/>
    <col min="13830" max="14080" width="9.140625" style="370"/>
    <col min="14081" max="14081" width="5.140625" style="370" customWidth="1"/>
    <col min="14082" max="14082" width="22.5703125" style="370" customWidth="1"/>
    <col min="14083" max="14083" width="17.7109375" style="370" customWidth="1"/>
    <col min="14084" max="14084" width="19" style="370" customWidth="1"/>
    <col min="14085" max="14085" width="22.140625" style="370" customWidth="1"/>
    <col min="14086" max="14336" width="9.140625" style="370"/>
    <col min="14337" max="14337" width="5.140625" style="370" customWidth="1"/>
    <col min="14338" max="14338" width="22.5703125" style="370" customWidth="1"/>
    <col min="14339" max="14339" width="17.7109375" style="370" customWidth="1"/>
    <col min="14340" max="14340" width="19" style="370" customWidth="1"/>
    <col min="14341" max="14341" width="22.140625" style="370" customWidth="1"/>
    <col min="14342" max="14592" width="9.140625" style="370"/>
    <col min="14593" max="14593" width="5.140625" style="370" customWidth="1"/>
    <col min="14594" max="14594" width="22.5703125" style="370" customWidth="1"/>
    <col min="14595" max="14595" width="17.7109375" style="370" customWidth="1"/>
    <col min="14596" max="14596" width="19" style="370" customWidth="1"/>
    <col min="14597" max="14597" width="22.140625" style="370" customWidth="1"/>
    <col min="14598" max="14848" width="9.140625" style="370"/>
    <col min="14849" max="14849" width="5.140625" style="370" customWidth="1"/>
    <col min="14850" max="14850" width="22.5703125" style="370" customWidth="1"/>
    <col min="14851" max="14851" width="17.7109375" style="370" customWidth="1"/>
    <col min="14852" max="14852" width="19" style="370" customWidth="1"/>
    <col min="14853" max="14853" width="22.140625" style="370" customWidth="1"/>
    <col min="14854" max="15104" width="9.140625" style="370"/>
    <col min="15105" max="15105" width="5.140625" style="370" customWidth="1"/>
    <col min="15106" max="15106" width="22.5703125" style="370" customWidth="1"/>
    <col min="15107" max="15107" width="17.7109375" style="370" customWidth="1"/>
    <col min="15108" max="15108" width="19" style="370" customWidth="1"/>
    <col min="15109" max="15109" width="22.140625" style="370" customWidth="1"/>
    <col min="15110" max="15360" width="9.140625" style="370"/>
    <col min="15361" max="15361" width="5.140625" style="370" customWidth="1"/>
    <col min="15362" max="15362" width="22.5703125" style="370" customWidth="1"/>
    <col min="15363" max="15363" width="17.7109375" style="370" customWidth="1"/>
    <col min="15364" max="15364" width="19" style="370" customWidth="1"/>
    <col min="15365" max="15365" width="22.140625" style="370" customWidth="1"/>
    <col min="15366" max="15616" width="9.140625" style="370"/>
    <col min="15617" max="15617" width="5.140625" style="370" customWidth="1"/>
    <col min="15618" max="15618" width="22.5703125" style="370" customWidth="1"/>
    <col min="15619" max="15619" width="17.7109375" style="370" customWidth="1"/>
    <col min="15620" max="15620" width="19" style="370" customWidth="1"/>
    <col min="15621" max="15621" width="22.140625" style="370" customWidth="1"/>
    <col min="15622" max="15872" width="9.140625" style="370"/>
    <col min="15873" max="15873" width="5.140625" style="370" customWidth="1"/>
    <col min="15874" max="15874" width="22.5703125" style="370" customWidth="1"/>
    <col min="15875" max="15875" width="17.7109375" style="370" customWidth="1"/>
    <col min="15876" max="15876" width="19" style="370" customWidth="1"/>
    <col min="15877" max="15877" width="22.140625" style="370" customWidth="1"/>
    <col min="15878" max="16128" width="9.140625" style="370"/>
    <col min="16129" max="16129" width="5.140625" style="370" customWidth="1"/>
    <col min="16130" max="16130" width="22.5703125" style="370" customWidth="1"/>
    <col min="16131" max="16131" width="17.7109375" style="370" customWidth="1"/>
    <col min="16132" max="16132" width="19" style="370" customWidth="1"/>
    <col min="16133" max="16133" width="22.140625" style="370" customWidth="1"/>
    <col min="16134" max="16384" width="9.140625" style="370"/>
  </cols>
  <sheetData>
    <row r="1" spans="1:9" s="354" customFormat="1" ht="21.75" customHeight="1">
      <c r="A1" s="594" t="s">
        <v>571</v>
      </c>
      <c r="B1" s="594"/>
      <c r="C1" s="594"/>
      <c r="D1" s="594"/>
      <c r="E1" s="594"/>
      <c r="F1" s="353"/>
      <c r="G1" s="353"/>
      <c r="H1" s="353"/>
      <c r="I1" s="353"/>
    </row>
    <row r="2" spans="1:9" s="358" customFormat="1" ht="30" customHeight="1">
      <c r="A2" s="355" t="s">
        <v>71</v>
      </c>
      <c r="B2" s="355" t="s">
        <v>36</v>
      </c>
      <c r="C2" s="356" t="s">
        <v>572</v>
      </c>
      <c r="D2" s="357" t="s">
        <v>573</v>
      </c>
      <c r="E2" s="357" t="s">
        <v>574</v>
      </c>
    </row>
    <row r="3" spans="1:9" s="362" customFormat="1" ht="18.75" customHeight="1">
      <c r="A3" s="359">
        <v>1</v>
      </c>
      <c r="B3" s="360" t="s">
        <v>0</v>
      </c>
      <c r="C3" s="361">
        <v>1.1257914065903671</v>
      </c>
      <c r="D3" s="361" t="s">
        <v>552</v>
      </c>
      <c r="E3" s="361">
        <v>1.3246826928449547</v>
      </c>
    </row>
    <row r="4" spans="1:9" s="362" customFormat="1" ht="18.75" customHeight="1">
      <c r="A4" s="359">
        <v>2</v>
      </c>
      <c r="B4" s="360" t="s">
        <v>1</v>
      </c>
      <c r="C4" s="361">
        <v>0.77670146469744394</v>
      </c>
      <c r="D4" s="361">
        <v>0.78542341992774245</v>
      </c>
      <c r="E4" s="361">
        <v>0.71310138035921944</v>
      </c>
    </row>
    <row r="5" spans="1:9" s="362" customFormat="1" ht="18.75" customHeight="1">
      <c r="A5" s="359">
        <v>3</v>
      </c>
      <c r="B5" s="360" t="s">
        <v>2</v>
      </c>
      <c r="C5" s="361">
        <v>0.97466560652276513</v>
      </c>
      <c r="D5" s="361" t="s">
        <v>552</v>
      </c>
      <c r="E5" s="361">
        <v>0.93841197992231395</v>
      </c>
    </row>
    <row r="6" spans="1:9" s="362" customFormat="1" ht="18.75" customHeight="1">
      <c r="A6" s="359">
        <v>4</v>
      </c>
      <c r="B6" s="363" t="s">
        <v>3</v>
      </c>
      <c r="C6" s="361">
        <v>0.93188667533044689</v>
      </c>
      <c r="D6" s="361">
        <v>0.9400207900375348</v>
      </c>
      <c r="E6" s="361">
        <v>0.88684447431255586</v>
      </c>
    </row>
    <row r="7" spans="1:9" s="362" customFormat="1" ht="18.75" customHeight="1">
      <c r="A7" s="359">
        <v>5</v>
      </c>
      <c r="B7" s="363" t="s">
        <v>4</v>
      </c>
      <c r="C7" s="361">
        <v>0.81646394378392917</v>
      </c>
      <c r="D7" s="361">
        <v>0.64758549016673417</v>
      </c>
      <c r="E7" s="361">
        <v>0.74591554573128449</v>
      </c>
    </row>
    <row r="8" spans="1:9" s="362" customFormat="1" ht="18.75" customHeight="1">
      <c r="A8" s="359">
        <v>6</v>
      </c>
      <c r="B8" s="360" t="s">
        <v>5</v>
      </c>
      <c r="C8" s="361">
        <v>1.3652576816756901</v>
      </c>
      <c r="D8" s="361">
        <v>1.1704789978507057</v>
      </c>
      <c r="E8" s="361" t="s">
        <v>552</v>
      </c>
    </row>
    <row r="9" spans="1:9" s="362" customFormat="1" ht="18.75" customHeight="1">
      <c r="A9" s="359">
        <v>7</v>
      </c>
      <c r="B9" s="360" t="s">
        <v>6</v>
      </c>
      <c r="C9" s="361">
        <v>0.91207658273043379</v>
      </c>
      <c r="D9" s="361">
        <v>0.83060107811549222</v>
      </c>
      <c r="E9" s="361">
        <v>0.89150934719113639</v>
      </c>
    </row>
    <row r="10" spans="1:9" s="362" customFormat="1" ht="18.75" customHeight="1">
      <c r="A10" s="359">
        <v>8</v>
      </c>
      <c r="B10" s="360" t="s">
        <v>7</v>
      </c>
      <c r="C10" s="361">
        <v>1.2388697271740485</v>
      </c>
      <c r="D10" s="361">
        <v>1.4438585607940444</v>
      </c>
      <c r="E10" s="361">
        <v>0.63357248429881596</v>
      </c>
    </row>
    <row r="11" spans="1:9" s="362" customFormat="1" ht="18.75" customHeight="1">
      <c r="A11" s="359">
        <v>9</v>
      </c>
      <c r="B11" s="360" t="s">
        <v>68</v>
      </c>
      <c r="C11" s="361">
        <v>2.1153616050310267</v>
      </c>
      <c r="D11" s="361">
        <v>1.4156187035364411</v>
      </c>
      <c r="E11" s="361">
        <v>0.76073000733675711</v>
      </c>
    </row>
    <row r="12" spans="1:9" s="362" customFormat="1" ht="18.75" customHeight="1">
      <c r="A12" s="359">
        <v>10</v>
      </c>
      <c r="B12" s="360" t="s">
        <v>8</v>
      </c>
      <c r="C12" s="361">
        <v>1.0799669143111597</v>
      </c>
      <c r="D12" s="361">
        <v>1.0198685731139403</v>
      </c>
      <c r="E12" s="361" t="s">
        <v>552</v>
      </c>
    </row>
    <row r="13" spans="1:9" s="362" customFormat="1" ht="18.75" customHeight="1">
      <c r="A13" s="359">
        <v>11</v>
      </c>
      <c r="B13" s="360" t="s">
        <v>9</v>
      </c>
      <c r="C13" s="361">
        <v>1.2171712520892102</v>
      </c>
      <c r="D13" s="361">
        <v>0.85434941520467844</v>
      </c>
      <c r="E13" s="361">
        <v>1.3890973578155621</v>
      </c>
    </row>
    <row r="14" spans="1:9" s="362" customFormat="1" ht="18.75" customHeight="1">
      <c r="A14" s="359">
        <v>12</v>
      </c>
      <c r="B14" s="360" t="s">
        <v>10</v>
      </c>
      <c r="C14" s="361">
        <v>0.78920419206959325</v>
      </c>
      <c r="D14" s="361">
        <v>0.83343964219154543</v>
      </c>
      <c r="E14" s="361">
        <v>0.97711079911396281</v>
      </c>
    </row>
    <row r="15" spans="1:9" s="362" customFormat="1" ht="18.75" customHeight="1">
      <c r="A15" s="359">
        <v>13</v>
      </c>
      <c r="B15" s="360" t="s">
        <v>11</v>
      </c>
      <c r="C15" s="361">
        <v>0.99510384443385058</v>
      </c>
      <c r="D15" s="361">
        <v>0.90770646515195275</v>
      </c>
      <c r="E15" s="361" t="s">
        <v>552</v>
      </c>
    </row>
    <row r="16" spans="1:9" s="362" customFormat="1" ht="18.75" customHeight="1">
      <c r="A16" s="364">
        <v>14</v>
      </c>
      <c r="B16" s="360" t="s">
        <v>12</v>
      </c>
      <c r="C16" s="361">
        <v>1.1410836159770996</v>
      </c>
      <c r="D16" s="361">
        <v>1.044758182252433</v>
      </c>
      <c r="E16" s="361">
        <v>0.98310193604793905</v>
      </c>
    </row>
    <row r="17" spans="1:5" s="362" customFormat="1" ht="18.75" customHeight="1">
      <c r="A17" s="359">
        <v>15</v>
      </c>
      <c r="B17" s="360" t="s">
        <v>13</v>
      </c>
      <c r="C17" s="361">
        <v>1.0564878250849592</v>
      </c>
      <c r="D17" s="361">
        <v>1.2271513071340905</v>
      </c>
      <c r="E17" s="361">
        <v>0.82042204417507691</v>
      </c>
    </row>
    <row r="18" spans="1:5" s="362" customFormat="1" ht="18.75" customHeight="1">
      <c r="A18" s="359">
        <v>16</v>
      </c>
      <c r="B18" s="360" t="s">
        <v>14</v>
      </c>
      <c r="C18" s="361">
        <v>0.92721915533624699</v>
      </c>
      <c r="D18" s="361">
        <v>0.82823062587754337</v>
      </c>
      <c r="E18" s="361">
        <v>1.0426783279854659</v>
      </c>
    </row>
    <row r="19" spans="1:5" s="362" customFormat="1" ht="18.75" customHeight="1">
      <c r="A19" s="359">
        <v>17</v>
      </c>
      <c r="B19" s="360" t="s">
        <v>15</v>
      </c>
      <c r="C19" s="361">
        <v>0.9728245491255435</v>
      </c>
      <c r="D19" s="361">
        <v>0.91125414966592766</v>
      </c>
      <c r="E19" s="361">
        <v>0.86961872029006382</v>
      </c>
    </row>
    <row r="20" spans="1:5" s="362" customFormat="1" ht="18.75" customHeight="1">
      <c r="A20" s="359">
        <v>18</v>
      </c>
      <c r="B20" s="360" t="s">
        <v>16</v>
      </c>
      <c r="C20" s="361">
        <v>1.3843413409458005</v>
      </c>
      <c r="D20" s="361">
        <v>1.7763034322491704</v>
      </c>
      <c r="E20" s="361">
        <v>1.3576828984584557</v>
      </c>
    </row>
    <row r="21" spans="1:5" s="362" customFormat="1" ht="18.75" customHeight="1">
      <c r="A21" s="359">
        <v>19</v>
      </c>
      <c r="B21" s="360" t="s">
        <v>551</v>
      </c>
      <c r="C21" s="361">
        <v>3.0757800891530462</v>
      </c>
      <c r="D21" s="361" t="s">
        <v>552</v>
      </c>
      <c r="E21" s="361">
        <v>2.8485016993605088</v>
      </c>
    </row>
    <row r="22" spans="1:5" s="362" customFormat="1" ht="18.75" customHeight="1">
      <c r="A22" s="359">
        <v>20</v>
      </c>
      <c r="B22" s="360" t="s">
        <v>17</v>
      </c>
      <c r="C22" s="361">
        <v>0.80043130511985161</v>
      </c>
      <c r="D22" s="361">
        <v>0.765964247291675</v>
      </c>
      <c r="E22" s="361">
        <v>0.71437532827125871</v>
      </c>
    </row>
    <row r="23" spans="1:5" s="362" customFormat="1" ht="18.75" customHeight="1">
      <c r="A23" s="359">
        <v>21</v>
      </c>
      <c r="B23" s="360" t="s">
        <v>18</v>
      </c>
      <c r="C23" s="361">
        <v>0.85569944143228649</v>
      </c>
      <c r="D23" s="361">
        <v>0.84738794968655518</v>
      </c>
      <c r="E23" s="361">
        <v>0.60301917436484043</v>
      </c>
    </row>
    <row r="24" spans="1:5" s="362" customFormat="1" ht="18.75" customHeight="1">
      <c r="A24" s="359">
        <v>22</v>
      </c>
      <c r="B24" s="360" t="s">
        <v>19</v>
      </c>
      <c r="C24" s="361">
        <v>0.9390834732179647</v>
      </c>
      <c r="D24" s="361">
        <v>0.775165864017207</v>
      </c>
      <c r="E24" s="361">
        <v>0.88185708415258302</v>
      </c>
    </row>
    <row r="25" spans="1:5" s="362" customFormat="1" ht="18.75" customHeight="1">
      <c r="A25" s="359">
        <v>23</v>
      </c>
      <c r="B25" s="360" t="s">
        <v>20</v>
      </c>
      <c r="C25" s="361">
        <v>1.0685208409110571</v>
      </c>
      <c r="D25" s="361">
        <v>0.74863962212757529</v>
      </c>
      <c r="E25" s="361">
        <v>1.3278975344705417</v>
      </c>
    </row>
    <row r="26" spans="1:5" s="362" customFormat="1" ht="18.75" customHeight="1">
      <c r="A26" s="359">
        <v>24</v>
      </c>
      <c r="B26" s="360" t="s">
        <v>21</v>
      </c>
      <c r="C26" s="361">
        <v>0.98090704325868727</v>
      </c>
      <c r="D26" s="361">
        <v>0.80407601900475123</v>
      </c>
      <c r="E26" s="361">
        <v>0.97667818161271547</v>
      </c>
    </row>
    <row r="27" spans="1:5" s="362" customFormat="1" ht="18.75" customHeight="1">
      <c r="A27" s="359">
        <v>25</v>
      </c>
      <c r="B27" s="360" t="s">
        <v>22</v>
      </c>
      <c r="C27" s="361">
        <v>1.0571203026044611</v>
      </c>
      <c r="D27" s="361" t="s">
        <v>552</v>
      </c>
      <c r="E27" s="361">
        <v>1.1308912546271208</v>
      </c>
    </row>
    <row r="28" spans="1:5" s="362" customFormat="1" ht="18.75" customHeight="1">
      <c r="A28" s="359">
        <v>26</v>
      </c>
      <c r="B28" s="360" t="s">
        <v>23</v>
      </c>
      <c r="C28" s="361">
        <v>0.81041570161301912</v>
      </c>
      <c r="D28" s="361">
        <v>0.7877107842666955</v>
      </c>
      <c r="E28" s="361">
        <v>0.77029243854951357</v>
      </c>
    </row>
    <row r="29" spans="1:5" s="362" customFormat="1" ht="18.75" customHeight="1">
      <c r="A29" s="359">
        <v>27</v>
      </c>
      <c r="B29" s="365" t="s">
        <v>24</v>
      </c>
      <c r="C29" s="361">
        <v>0.92520024920278565</v>
      </c>
      <c r="D29" s="361">
        <v>0.88986312522670707</v>
      </c>
      <c r="E29" s="361" t="s">
        <v>552</v>
      </c>
    </row>
    <row r="30" spans="1:5" s="362" customFormat="1" ht="18.75" customHeight="1">
      <c r="A30" s="359">
        <v>28</v>
      </c>
      <c r="B30" s="360" t="s">
        <v>25</v>
      </c>
      <c r="C30" s="361">
        <v>1.092069707478057</v>
      </c>
      <c r="D30" s="361">
        <v>1.0459347316204419</v>
      </c>
      <c r="E30" s="361" t="s">
        <v>552</v>
      </c>
    </row>
    <row r="31" spans="1:5" s="362" customFormat="1" ht="18.75" customHeight="1">
      <c r="A31" s="359">
        <v>29</v>
      </c>
      <c r="B31" s="346" t="s">
        <v>26</v>
      </c>
      <c r="C31" s="361">
        <v>0.81566333454240469</v>
      </c>
      <c r="D31" s="361">
        <v>0.76997193275621478</v>
      </c>
      <c r="E31" s="361">
        <v>0.75597430539346688</v>
      </c>
    </row>
    <row r="32" spans="1:5" s="362" customFormat="1" ht="18.75" customHeight="1">
      <c r="A32" s="359">
        <v>30</v>
      </c>
      <c r="B32" s="347" t="s">
        <v>27</v>
      </c>
      <c r="C32" s="361">
        <v>1.1416123429291396</v>
      </c>
      <c r="D32" s="361">
        <v>0.70399115345890007</v>
      </c>
      <c r="E32" s="361">
        <v>1.4985158581253804</v>
      </c>
    </row>
    <row r="33" spans="1:5" s="362" customFormat="1" ht="18.75" customHeight="1">
      <c r="A33" s="359">
        <v>31</v>
      </c>
      <c r="B33" s="342" t="s">
        <v>28</v>
      </c>
      <c r="C33" s="361">
        <v>0.92209390304073457</v>
      </c>
      <c r="D33" s="361">
        <v>0.99537381533025859</v>
      </c>
      <c r="E33" s="361">
        <v>0.65882305818359888</v>
      </c>
    </row>
    <row r="34" spans="1:5" s="362" customFormat="1" ht="18.75" customHeight="1">
      <c r="A34" s="359">
        <v>32</v>
      </c>
      <c r="B34" s="342" t="s">
        <v>29</v>
      </c>
      <c r="C34" s="361">
        <v>0.84202804299118161</v>
      </c>
      <c r="D34" s="361">
        <v>0.89402404591679541</v>
      </c>
      <c r="E34" s="361">
        <v>0.69286115276636651</v>
      </c>
    </row>
    <row r="35" spans="1:5" s="362" customFormat="1" ht="18.75" customHeight="1">
      <c r="A35" s="359">
        <v>33</v>
      </c>
      <c r="B35" s="342" t="s">
        <v>30</v>
      </c>
      <c r="C35" s="361">
        <v>0.66970405335269556</v>
      </c>
      <c r="D35" s="361">
        <v>0.56382455404638832</v>
      </c>
      <c r="E35" s="361">
        <v>0.54195303778502735</v>
      </c>
    </row>
    <row r="36" spans="1:5" s="362" customFormat="1" ht="18.75" customHeight="1">
      <c r="A36" s="359">
        <v>34</v>
      </c>
      <c r="B36" s="360" t="s">
        <v>31</v>
      </c>
      <c r="C36" s="361">
        <v>1.0382620110919447</v>
      </c>
      <c r="D36" s="361">
        <v>1.0358434503087715</v>
      </c>
      <c r="E36" s="361">
        <v>0.85303570540187013</v>
      </c>
    </row>
    <row r="37" spans="1:5" s="362" customFormat="1" ht="18.75" customHeight="1">
      <c r="A37" s="359">
        <v>35</v>
      </c>
      <c r="B37" s="360" t="s">
        <v>32</v>
      </c>
      <c r="C37" s="361">
        <v>0.94036452631706968</v>
      </c>
      <c r="D37" s="361">
        <v>0.89941531987782397</v>
      </c>
      <c r="E37" s="361">
        <v>1.0762475957602688</v>
      </c>
    </row>
    <row r="38" spans="1:5" s="362" customFormat="1" ht="18.75" customHeight="1">
      <c r="A38" s="359">
        <v>36</v>
      </c>
      <c r="B38" s="360" t="s">
        <v>33</v>
      </c>
      <c r="C38" s="361">
        <v>0.82626890208611903</v>
      </c>
      <c r="D38" s="361">
        <v>0.77654640954542542</v>
      </c>
      <c r="E38" s="361">
        <v>0.71002046488473203</v>
      </c>
    </row>
    <row r="39" spans="1:5" s="367" customFormat="1" ht="18.75" customHeight="1">
      <c r="A39" s="595" t="s">
        <v>39</v>
      </c>
      <c r="B39" s="596"/>
      <c r="C39" s="366">
        <f>'[2]19GER'!D40/'[2]19GER'!C40</f>
        <v>0.91793452174471279</v>
      </c>
      <c r="D39" s="366">
        <f>'[2]19GER'!G40/'[2]19GER'!F40</f>
        <v>0.90856144032012653</v>
      </c>
      <c r="E39" s="366">
        <f>'[2]19GER'!J40/'[2]19GER'!I40</f>
        <v>0.81086267255743405</v>
      </c>
    </row>
    <row r="40" spans="1:5" s="369" customFormat="1" ht="15.95" customHeight="1">
      <c r="A40" s="368"/>
      <c r="C40" s="370"/>
    </row>
  </sheetData>
  <mergeCells count="2">
    <mergeCell ref="A1:E1"/>
    <mergeCell ref="A39:B39"/>
  </mergeCells>
  <printOptions horizontalCentered="1"/>
  <pageMargins left="0.62992125984252001" right="0.55118110236220497" top="0.59055118110236204" bottom="0.59055118110236204" header="0.31496062992126" footer="0.23622047244094499"/>
  <pageSetup paperSize="9" firstPageNumber="68" orientation="portrait" useFirstPageNumber="1" horizontalDpi="4294967294" verticalDpi="4294967294" r:id="rId1"/>
  <headerFooter alignWithMargins="0">
    <oddFooter>&amp;L&amp;"Arial,Italic"&amp;9AISHE 2014-15&amp;CT-&amp;"Arial,Regular"&amp;P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A1:V40"/>
  <sheetViews>
    <sheetView view="pageBreakPreview" topLeftCell="B1" zoomScaleSheetLayoutView="100" workbookViewId="0">
      <selection activeCell="W1" sqref="W1:W1048576"/>
    </sheetView>
  </sheetViews>
  <sheetFormatPr defaultRowHeight="15"/>
  <cols>
    <col min="1" max="1" width="17.42578125" style="84" customWidth="1"/>
    <col min="2" max="2" width="7.85546875" style="84" customWidth="1"/>
    <col min="3" max="3" width="8.42578125" style="84" customWidth="1"/>
    <col min="4" max="4" width="8.5703125" style="84" customWidth="1"/>
    <col min="5" max="5" width="7.28515625" style="84" customWidth="1"/>
    <col min="6" max="6" width="8.28515625" style="84" customWidth="1"/>
    <col min="7" max="7" width="7.140625" style="84" customWidth="1"/>
    <col min="8" max="8" width="6.28515625" style="84" customWidth="1"/>
    <col min="9" max="9" width="7.7109375" style="84" customWidth="1"/>
    <col min="10" max="10" width="6.7109375" style="84" customWidth="1"/>
    <col min="11" max="11" width="7.140625" style="84" customWidth="1"/>
    <col min="12" max="12" width="7.7109375" style="84" customWidth="1"/>
    <col min="13" max="13" width="8.140625" style="84" customWidth="1"/>
    <col min="14" max="21" width="9" style="84" customWidth="1"/>
    <col min="22" max="22" width="10.140625" style="84" customWidth="1"/>
    <col min="23" max="16384" width="9.140625" style="84"/>
  </cols>
  <sheetData>
    <row r="1" spans="1:22" s="198" customFormat="1" ht="33" customHeight="1">
      <c r="A1" s="488" t="s">
        <v>527</v>
      </c>
      <c r="B1" s="522" t="s">
        <v>526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22" t="s">
        <v>525</v>
      </c>
      <c r="O1" s="597"/>
      <c r="P1" s="597"/>
      <c r="Q1" s="597"/>
      <c r="R1" s="597"/>
      <c r="S1" s="597"/>
      <c r="T1" s="597"/>
      <c r="U1" s="597"/>
      <c r="V1" s="597"/>
    </row>
    <row r="2" spans="1:22" s="197" customFormat="1" ht="21.75" customHeight="1">
      <c r="A2" s="598" t="s">
        <v>36</v>
      </c>
      <c r="B2" s="599" t="s">
        <v>90</v>
      </c>
      <c r="C2" s="600"/>
      <c r="D2" s="601"/>
      <c r="E2" s="599" t="s">
        <v>471</v>
      </c>
      <c r="F2" s="600"/>
      <c r="G2" s="601"/>
      <c r="H2" s="599" t="s">
        <v>472</v>
      </c>
      <c r="I2" s="600"/>
      <c r="J2" s="601"/>
      <c r="K2" s="599" t="s">
        <v>473</v>
      </c>
      <c r="L2" s="600"/>
      <c r="M2" s="601"/>
      <c r="N2" s="599" t="s">
        <v>474</v>
      </c>
      <c r="O2" s="600"/>
      <c r="P2" s="601"/>
      <c r="Q2" s="599" t="s">
        <v>475</v>
      </c>
      <c r="R2" s="600"/>
      <c r="S2" s="601"/>
      <c r="T2" s="602" t="s">
        <v>476</v>
      </c>
      <c r="U2" s="603"/>
      <c r="V2" s="604"/>
    </row>
    <row r="3" spans="1:22" s="197" customFormat="1" ht="21.75" customHeight="1">
      <c r="A3" s="577"/>
      <c r="B3" s="393" t="s">
        <v>103</v>
      </c>
      <c r="C3" s="393" t="s">
        <v>104</v>
      </c>
      <c r="D3" s="393" t="s">
        <v>90</v>
      </c>
      <c r="E3" s="393" t="s">
        <v>103</v>
      </c>
      <c r="F3" s="393" t="s">
        <v>104</v>
      </c>
      <c r="G3" s="393" t="s">
        <v>90</v>
      </c>
      <c r="H3" s="393" t="s">
        <v>103</v>
      </c>
      <c r="I3" s="393" t="s">
        <v>104</v>
      </c>
      <c r="J3" s="393" t="s">
        <v>90</v>
      </c>
      <c r="K3" s="393" t="s">
        <v>103</v>
      </c>
      <c r="L3" s="393" t="s">
        <v>104</v>
      </c>
      <c r="M3" s="393" t="s">
        <v>90</v>
      </c>
      <c r="N3" s="393" t="s">
        <v>103</v>
      </c>
      <c r="O3" s="393" t="s">
        <v>104</v>
      </c>
      <c r="P3" s="393" t="s">
        <v>90</v>
      </c>
      <c r="Q3" s="393" t="s">
        <v>103</v>
      </c>
      <c r="R3" s="393" t="s">
        <v>104</v>
      </c>
      <c r="S3" s="393" t="s">
        <v>90</v>
      </c>
      <c r="T3" s="393" t="s">
        <v>103</v>
      </c>
      <c r="U3" s="393" t="s">
        <v>104</v>
      </c>
      <c r="V3" s="393" t="s">
        <v>90</v>
      </c>
    </row>
    <row r="4" spans="1:22" ht="32.25" customHeight="1">
      <c r="A4" s="86" t="s">
        <v>0</v>
      </c>
      <c r="B4" s="85">
        <v>208</v>
      </c>
      <c r="C4" s="85">
        <v>143</v>
      </c>
      <c r="D4" s="85">
        <v>351</v>
      </c>
      <c r="E4" s="85">
        <v>6</v>
      </c>
      <c r="F4" s="85">
        <v>0</v>
      </c>
      <c r="G4" s="85">
        <v>6</v>
      </c>
      <c r="H4" s="85">
        <v>1</v>
      </c>
      <c r="I4" s="85">
        <v>5</v>
      </c>
      <c r="J4" s="85">
        <v>6</v>
      </c>
      <c r="K4" s="85">
        <v>17</v>
      </c>
      <c r="L4" s="85">
        <v>16</v>
      </c>
      <c r="M4" s="85">
        <v>33</v>
      </c>
      <c r="N4" s="85">
        <v>1</v>
      </c>
      <c r="O4" s="85">
        <v>1</v>
      </c>
      <c r="P4" s="85">
        <v>2</v>
      </c>
      <c r="Q4" s="85">
        <v>8</v>
      </c>
      <c r="R4" s="85">
        <v>11</v>
      </c>
      <c r="S4" s="85">
        <v>19</v>
      </c>
      <c r="T4" s="85">
        <v>11</v>
      </c>
      <c r="U4" s="85">
        <v>21</v>
      </c>
      <c r="V4" s="85">
        <v>32</v>
      </c>
    </row>
    <row r="5" spans="1:22" ht="21" customHeight="1">
      <c r="A5" s="86" t="s">
        <v>1</v>
      </c>
      <c r="B5" s="85">
        <v>69083</v>
      </c>
      <c r="C5" s="85">
        <v>34471</v>
      </c>
      <c r="D5" s="85">
        <v>103554</v>
      </c>
      <c r="E5" s="85">
        <v>8262</v>
      </c>
      <c r="F5" s="85">
        <v>5055</v>
      </c>
      <c r="G5" s="85">
        <v>13317</v>
      </c>
      <c r="H5" s="85">
        <v>1379</v>
      </c>
      <c r="I5" s="85">
        <v>598</v>
      </c>
      <c r="J5" s="85">
        <v>1977</v>
      </c>
      <c r="K5" s="85">
        <v>21022</v>
      </c>
      <c r="L5" s="85">
        <v>9563</v>
      </c>
      <c r="M5" s="85">
        <v>30585</v>
      </c>
      <c r="N5" s="85">
        <v>252</v>
      </c>
      <c r="O5" s="85">
        <v>52</v>
      </c>
      <c r="P5" s="85">
        <v>304</v>
      </c>
      <c r="Q5" s="85">
        <v>1603</v>
      </c>
      <c r="R5" s="85">
        <v>667</v>
      </c>
      <c r="S5" s="85">
        <v>2270</v>
      </c>
      <c r="T5" s="85">
        <v>360</v>
      </c>
      <c r="U5" s="85">
        <v>302</v>
      </c>
      <c r="V5" s="85">
        <v>662</v>
      </c>
    </row>
    <row r="6" spans="1:22" ht="20.25" customHeight="1">
      <c r="A6" s="86" t="s">
        <v>2</v>
      </c>
      <c r="B6" s="85">
        <v>662</v>
      </c>
      <c r="C6" s="85">
        <v>273</v>
      </c>
      <c r="D6" s="85">
        <v>935</v>
      </c>
      <c r="E6" s="85">
        <v>13</v>
      </c>
      <c r="F6" s="85">
        <v>2</v>
      </c>
      <c r="G6" s="85">
        <v>15</v>
      </c>
      <c r="H6" s="85">
        <v>280</v>
      </c>
      <c r="I6" s="85">
        <v>217</v>
      </c>
      <c r="J6" s="85">
        <v>497</v>
      </c>
      <c r="K6" s="85">
        <v>51</v>
      </c>
      <c r="L6" s="85">
        <v>12</v>
      </c>
      <c r="M6" s="85">
        <v>63</v>
      </c>
      <c r="N6" s="85">
        <v>2</v>
      </c>
      <c r="O6" s="85">
        <v>0</v>
      </c>
      <c r="P6" s="85">
        <v>2</v>
      </c>
      <c r="Q6" s="85">
        <v>7</v>
      </c>
      <c r="R6" s="85">
        <v>1</v>
      </c>
      <c r="S6" s="85">
        <v>8</v>
      </c>
      <c r="T6" s="85">
        <v>5</v>
      </c>
      <c r="U6" s="85">
        <v>2</v>
      </c>
      <c r="V6" s="85">
        <v>7</v>
      </c>
    </row>
    <row r="7" spans="1:22" ht="20.25" customHeight="1">
      <c r="A7" s="86" t="s">
        <v>3</v>
      </c>
      <c r="B7" s="85">
        <v>13491</v>
      </c>
      <c r="C7" s="85">
        <v>8073</v>
      </c>
      <c r="D7" s="85">
        <v>21564</v>
      </c>
      <c r="E7" s="85">
        <v>729</v>
      </c>
      <c r="F7" s="85">
        <v>433</v>
      </c>
      <c r="G7" s="85">
        <v>1162</v>
      </c>
      <c r="H7" s="85">
        <v>1266</v>
      </c>
      <c r="I7" s="85">
        <v>840</v>
      </c>
      <c r="J7" s="85">
        <v>2106</v>
      </c>
      <c r="K7" s="85">
        <v>2635</v>
      </c>
      <c r="L7" s="85">
        <v>1795</v>
      </c>
      <c r="M7" s="85">
        <v>4430</v>
      </c>
      <c r="N7" s="85">
        <v>37</v>
      </c>
      <c r="O7" s="85">
        <v>17</v>
      </c>
      <c r="P7" s="85">
        <v>54</v>
      </c>
      <c r="Q7" s="85">
        <v>1702</v>
      </c>
      <c r="R7" s="85">
        <v>359</v>
      </c>
      <c r="S7" s="85">
        <v>2061</v>
      </c>
      <c r="T7" s="85">
        <v>85</v>
      </c>
      <c r="U7" s="85">
        <v>56</v>
      </c>
      <c r="V7" s="85">
        <v>141</v>
      </c>
    </row>
    <row r="8" spans="1:22" ht="20.25" customHeight="1">
      <c r="A8" s="86" t="s">
        <v>4</v>
      </c>
      <c r="B8" s="85">
        <v>25368</v>
      </c>
      <c r="C8" s="85">
        <v>5214</v>
      </c>
      <c r="D8" s="85">
        <v>30582</v>
      </c>
      <c r="E8" s="85">
        <v>485</v>
      </c>
      <c r="F8" s="85">
        <v>79</v>
      </c>
      <c r="G8" s="85">
        <v>564</v>
      </c>
      <c r="H8" s="85">
        <v>111</v>
      </c>
      <c r="I8" s="85">
        <v>57</v>
      </c>
      <c r="J8" s="85">
        <v>168</v>
      </c>
      <c r="K8" s="85">
        <v>6053</v>
      </c>
      <c r="L8" s="85">
        <v>1156</v>
      </c>
      <c r="M8" s="85">
        <v>7209</v>
      </c>
      <c r="N8" s="85">
        <v>50</v>
      </c>
      <c r="O8" s="85">
        <v>8</v>
      </c>
      <c r="P8" s="85">
        <v>58</v>
      </c>
      <c r="Q8" s="85">
        <v>4281</v>
      </c>
      <c r="R8" s="85">
        <v>262</v>
      </c>
      <c r="S8" s="85">
        <v>4543</v>
      </c>
      <c r="T8" s="85">
        <v>48</v>
      </c>
      <c r="U8" s="85">
        <v>56</v>
      </c>
      <c r="V8" s="85">
        <v>104</v>
      </c>
    </row>
    <row r="9" spans="1:22" ht="20.25" customHeight="1">
      <c r="A9" s="86" t="s">
        <v>5</v>
      </c>
      <c r="B9" s="85">
        <v>1395</v>
      </c>
      <c r="C9" s="85">
        <v>1842</v>
      </c>
      <c r="D9" s="85">
        <v>3237</v>
      </c>
      <c r="E9" s="85">
        <v>165</v>
      </c>
      <c r="F9" s="85">
        <v>77</v>
      </c>
      <c r="G9" s="85">
        <v>242</v>
      </c>
      <c r="H9" s="85">
        <v>11</v>
      </c>
      <c r="I9" s="85">
        <v>7</v>
      </c>
      <c r="J9" s="85">
        <v>18</v>
      </c>
      <c r="K9" s="85">
        <v>94</v>
      </c>
      <c r="L9" s="85">
        <v>35</v>
      </c>
      <c r="M9" s="85">
        <v>129</v>
      </c>
      <c r="N9" s="85">
        <v>15</v>
      </c>
      <c r="O9" s="85">
        <v>7</v>
      </c>
      <c r="P9" s="85">
        <v>22</v>
      </c>
      <c r="Q9" s="85">
        <v>2</v>
      </c>
      <c r="R9" s="85">
        <v>3</v>
      </c>
      <c r="S9" s="85">
        <v>5</v>
      </c>
      <c r="T9" s="85">
        <v>88</v>
      </c>
      <c r="U9" s="85">
        <v>156</v>
      </c>
      <c r="V9" s="85">
        <v>244</v>
      </c>
    </row>
    <row r="10" spans="1:22" ht="20.25" customHeight="1">
      <c r="A10" s="86" t="s">
        <v>6</v>
      </c>
      <c r="B10" s="85">
        <v>10778</v>
      </c>
      <c r="C10" s="85">
        <v>8271</v>
      </c>
      <c r="D10" s="85">
        <v>19049</v>
      </c>
      <c r="E10" s="85">
        <v>753</v>
      </c>
      <c r="F10" s="85">
        <v>434</v>
      </c>
      <c r="G10" s="85">
        <v>1187</v>
      </c>
      <c r="H10" s="85">
        <v>536</v>
      </c>
      <c r="I10" s="85">
        <v>477</v>
      </c>
      <c r="J10" s="85">
        <v>1013</v>
      </c>
      <c r="K10" s="85">
        <v>2214</v>
      </c>
      <c r="L10" s="85">
        <v>1500</v>
      </c>
      <c r="M10" s="85">
        <v>3714</v>
      </c>
      <c r="N10" s="85">
        <v>36</v>
      </c>
      <c r="O10" s="85">
        <v>15</v>
      </c>
      <c r="P10" s="85">
        <v>51</v>
      </c>
      <c r="Q10" s="85">
        <v>140</v>
      </c>
      <c r="R10" s="85">
        <v>125</v>
      </c>
      <c r="S10" s="85">
        <v>265</v>
      </c>
      <c r="T10" s="85">
        <v>150</v>
      </c>
      <c r="U10" s="85">
        <v>302</v>
      </c>
      <c r="V10" s="85">
        <v>452</v>
      </c>
    </row>
    <row r="11" spans="1:22" ht="30" customHeight="1">
      <c r="A11" s="86" t="s">
        <v>7</v>
      </c>
      <c r="B11" s="85">
        <v>97</v>
      </c>
      <c r="C11" s="85">
        <v>96</v>
      </c>
      <c r="D11" s="85">
        <v>193</v>
      </c>
      <c r="E11" s="85">
        <v>9</v>
      </c>
      <c r="F11" s="85">
        <v>0</v>
      </c>
      <c r="G11" s="85">
        <v>9</v>
      </c>
      <c r="H11" s="85">
        <v>4</v>
      </c>
      <c r="I11" s="85">
        <v>6</v>
      </c>
      <c r="J11" s="85">
        <v>10</v>
      </c>
      <c r="K11" s="85">
        <v>13</v>
      </c>
      <c r="L11" s="85">
        <v>3</v>
      </c>
      <c r="M11" s="85">
        <v>16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2</v>
      </c>
      <c r="V11" s="85">
        <v>2</v>
      </c>
    </row>
    <row r="12" spans="1:22" ht="20.25" customHeight="1">
      <c r="A12" s="86" t="s">
        <v>68</v>
      </c>
      <c r="B12" s="85">
        <v>119</v>
      </c>
      <c r="C12" s="85">
        <v>63</v>
      </c>
      <c r="D12" s="85">
        <v>182</v>
      </c>
      <c r="E12" s="85">
        <v>13</v>
      </c>
      <c r="F12" s="85">
        <v>4</v>
      </c>
      <c r="G12" s="85">
        <v>17</v>
      </c>
      <c r="H12" s="85">
        <v>1</v>
      </c>
      <c r="I12" s="85">
        <v>2</v>
      </c>
      <c r="J12" s="85">
        <v>3</v>
      </c>
      <c r="K12" s="85">
        <v>11</v>
      </c>
      <c r="L12" s="85">
        <v>4</v>
      </c>
      <c r="M12" s="85">
        <v>15</v>
      </c>
      <c r="N12" s="85">
        <v>0</v>
      </c>
      <c r="O12" s="85">
        <v>0</v>
      </c>
      <c r="P12" s="85">
        <v>0</v>
      </c>
      <c r="Q12" s="85">
        <v>0</v>
      </c>
      <c r="R12" s="85">
        <v>2</v>
      </c>
      <c r="S12" s="85">
        <v>2</v>
      </c>
      <c r="T12" s="85">
        <v>2</v>
      </c>
      <c r="U12" s="85">
        <v>0</v>
      </c>
      <c r="V12" s="85">
        <v>2</v>
      </c>
    </row>
    <row r="13" spans="1:22" ht="20.25" customHeight="1">
      <c r="A13" s="86" t="s">
        <v>8</v>
      </c>
      <c r="B13" s="85">
        <v>9389</v>
      </c>
      <c r="C13" s="85">
        <v>10287</v>
      </c>
      <c r="D13" s="85">
        <v>19676</v>
      </c>
      <c r="E13" s="85">
        <v>872</v>
      </c>
      <c r="F13" s="85">
        <v>602</v>
      </c>
      <c r="G13" s="85">
        <v>1474</v>
      </c>
      <c r="H13" s="85">
        <v>233</v>
      </c>
      <c r="I13" s="85">
        <v>167</v>
      </c>
      <c r="J13" s="85">
        <v>400</v>
      </c>
      <c r="K13" s="85">
        <v>683</v>
      </c>
      <c r="L13" s="85">
        <v>447</v>
      </c>
      <c r="M13" s="85">
        <v>1130</v>
      </c>
      <c r="N13" s="85">
        <v>163</v>
      </c>
      <c r="O13" s="85">
        <v>43</v>
      </c>
      <c r="P13" s="85">
        <v>206</v>
      </c>
      <c r="Q13" s="85">
        <v>274</v>
      </c>
      <c r="R13" s="85">
        <v>178</v>
      </c>
      <c r="S13" s="85">
        <v>452</v>
      </c>
      <c r="T13" s="85">
        <v>84</v>
      </c>
      <c r="U13" s="85">
        <v>239</v>
      </c>
      <c r="V13" s="85">
        <v>323</v>
      </c>
    </row>
    <row r="14" spans="1:22" ht="20.25" customHeight="1">
      <c r="A14" s="86" t="s">
        <v>9</v>
      </c>
      <c r="B14" s="85">
        <v>1365</v>
      </c>
      <c r="C14" s="85">
        <v>1339</v>
      </c>
      <c r="D14" s="85">
        <v>2704</v>
      </c>
      <c r="E14" s="85">
        <v>55</v>
      </c>
      <c r="F14" s="85">
        <v>5</v>
      </c>
      <c r="G14" s="85">
        <v>60</v>
      </c>
      <c r="H14" s="85">
        <v>47</v>
      </c>
      <c r="I14" s="85">
        <v>5</v>
      </c>
      <c r="J14" s="85">
        <v>52</v>
      </c>
      <c r="K14" s="85">
        <v>66</v>
      </c>
      <c r="L14" s="85">
        <v>35</v>
      </c>
      <c r="M14" s="85">
        <v>101</v>
      </c>
      <c r="N14" s="85">
        <v>3</v>
      </c>
      <c r="O14" s="85">
        <v>4</v>
      </c>
      <c r="P14" s="85">
        <v>7</v>
      </c>
      <c r="Q14" s="85">
        <v>12</v>
      </c>
      <c r="R14" s="85">
        <v>23</v>
      </c>
      <c r="S14" s="85">
        <v>35</v>
      </c>
      <c r="T14" s="85">
        <v>20</v>
      </c>
      <c r="U14" s="85">
        <v>331</v>
      </c>
      <c r="V14" s="85">
        <v>351</v>
      </c>
    </row>
    <row r="15" spans="1:22" ht="20.25" customHeight="1">
      <c r="A15" s="86" t="s">
        <v>10</v>
      </c>
      <c r="B15" s="85">
        <v>33859</v>
      </c>
      <c r="C15" s="85">
        <v>18250</v>
      </c>
      <c r="D15" s="85">
        <v>52109</v>
      </c>
      <c r="E15" s="85">
        <v>1729</v>
      </c>
      <c r="F15" s="85">
        <v>733</v>
      </c>
      <c r="G15" s="85">
        <v>2462</v>
      </c>
      <c r="H15" s="85">
        <v>1289</v>
      </c>
      <c r="I15" s="85">
        <v>626</v>
      </c>
      <c r="J15" s="85">
        <v>1915</v>
      </c>
      <c r="K15" s="85">
        <v>5216</v>
      </c>
      <c r="L15" s="85">
        <v>2353</v>
      </c>
      <c r="M15" s="85">
        <v>7569</v>
      </c>
      <c r="N15" s="85">
        <v>107</v>
      </c>
      <c r="O15" s="85">
        <v>41</v>
      </c>
      <c r="P15" s="85">
        <v>148</v>
      </c>
      <c r="Q15" s="85">
        <v>519</v>
      </c>
      <c r="R15" s="85">
        <v>196</v>
      </c>
      <c r="S15" s="85">
        <v>715</v>
      </c>
      <c r="T15" s="85">
        <v>236</v>
      </c>
      <c r="U15" s="85">
        <v>219</v>
      </c>
      <c r="V15" s="85">
        <v>455</v>
      </c>
    </row>
    <row r="16" spans="1:22" ht="20.25" customHeight="1">
      <c r="A16" s="86" t="s">
        <v>11</v>
      </c>
      <c r="B16" s="85">
        <v>27593</v>
      </c>
      <c r="C16" s="85">
        <v>21845</v>
      </c>
      <c r="D16" s="85">
        <v>49438</v>
      </c>
      <c r="E16" s="85">
        <v>1518</v>
      </c>
      <c r="F16" s="85">
        <v>781</v>
      </c>
      <c r="G16" s="85">
        <v>2299</v>
      </c>
      <c r="H16" s="85">
        <v>70</v>
      </c>
      <c r="I16" s="85">
        <v>30</v>
      </c>
      <c r="J16" s="85">
        <v>100</v>
      </c>
      <c r="K16" s="85">
        <v>2407</v>
      </c>
      <c r="L16" s="85">
        <v>1577</v>
      </c>
      <c r="M16" s="85">
        <v>3984</v>
      </c>
      <c r="N16" s="85">
        <v>70</v>
      </c>
      <c r="O16" s="85">
        <v>27</v>
      </c>
      <c r="P16" s="85">
        <v>97</v>
      </c>
      <c r="Q16" s="85">
        <v>239</v>
      </c>
      <c r="R16" s="85">
        <v>52</v>
      </c>
      <c r="S16" s="85">
        <v>291</v>
      </c>
      <c r="T16" s="85">
        <v>247</v>
      </c>
      <c r="U16" s="85">
        <v>262</v>
      </c>
      <c r="V16" s="85">
        <v>509</v>
      </c>
    </row>
    <row r="17" spans="1:22" ht="20.25" customHeight="1">
      <c r="A17" s="86" t="s">
        <v>12</v>
      </c>
      <c r="B17" s="85">
        <v>6491</v>
      </c>
      <c r="C17" s="85">
        <v>4513</v>
      </c>
      <c r="D17" s="85">
        <v>11004</v>
      </c>
      <c r="E17" s="85">
        <v>515</v>
      </c>
      <c r="F17" s="85">
        <v>261</v>
      </c>
      <c r="G17" s="85">
        <v>776</v>
      </c>
      <c r="H17" s="85">
        <v>179</v>
      </c>
      <c r="I17" s="85">
        <v>120</v>
      </c>
      <c r="J17" s="85">
        <v>299</v>
      </c>
      <c r="K17" s="85">
        <v>278</v>
      </c>
      <c r="L17" s="85">
        <v>177</v>
      </c>
      <c r="M17" s="85">
        <v>455</v>
      </c>
      <c r="N17" s="85">
        <v>15</v>
      </c>
      <c r="O17" s="85">
        <v>6</v>
      </c>
      <c r="P17" s="85">
        <v>21</v>
      </c>
      <c r="Q17" s="85">
        <v>21</v>
      </c>
      <c r="R17" s="85">
        <v>10</v>
      </c>
      <c r="S17" s="85">
        <v>31</v>
      </c>
      <c r="T17" s="85">
        <v>48</v>
      </c>
      <c r="U17" s="85">
        <v>59</v>
      </c>
      <c r="V17" s="85">
        <v>107</v>
      </c>
    </row>
    <row r="18" spans="1:22" ht="20.25" customHeight="1">
      <c r="A18" s="86" t="s">
        <v>13</v>
      </c>
      <c r="B18" s="85">
        <v>6158</v>
      </c>
      <c r="C18" s="85">
        <v>4503</v>
      </c>
      <c r="D18" s="85">
        <v>10661</v>
      </c>
      <c r="E18" s="85">
        <v>217</v>
      </c>
      <c r="F18" s="85">
        <v>96</v>
      </c>
      <c r="G18" s="85">
        <v>313</v>
      </c>
      <c r="H18" s="85">
        <v>121</v>
      </c>
      <c r="I18" s="85">
        <v>72</v>
      </c>
      <c r="J18" s="85">
        <v>193</v>
      </c>
      <c r="K18" s="85">
        <v>108</v>
      </c>
      <c r="L18" s="85">
        <v>66</v>
      </c>
      <c r="M18" s="85">
        <v>174</v>
      </c>
      <c r="N18" s="85">
        <v>15</v>
      </c>
      <c r="O18" s="85">
        <v>17</v>
      </c>
      <c r="P18" s="85">
        <v>32</v>
      </c>
      <c r="Q18" s="85">
        <v>3041</v>
      </c>
      <c r="R18" s="85">
        <v>1485</v>
      </c>
      <c r="S18" s="85">
        <v>4526</v>
      </c>
      <c r="T18" s="85">
        <v>150</v>
      </c>
      <c r="U18" s="85">
        <v>210</v>
      </c>
      <c r="V18" s="85">
        <v>360</v>
      </c>
    </row>
    <row r="19" spans="1:22" ht="20.25" customHeight="1">
      <c r="A19" s="86" t="s">
        <v>14</v>
      </c>
      <c r="B19" s="85">
        <v>7345</v>
      </c>
      <c r="C19" s="85">
        <v>2555</v>
      </c>
      <c r="D19" s="85">
        <v>9900</v>
      </c>
      <c r="E19" s="85">
        <v>210</v>
      </c>
      <c r="F19" s="85">
        <v>64</v>
      </c>
      <c r="G19" s="85">
        <v>274</v>
      </c>
      <c r="H19" s="85">
        <v>379</v>
      </c>
      <c r="I19" s="85">
        <v>411</v>
      </c>
      <c r="J19" s="85">
        <v>790</v>
      </c>
      <c r="K19" s="85">
        <v>1670</v>
      </c>
      <c r="L19" s="85">
        <v>461</v>
      </c>
      <c r="M19" s="85">
        <v>2131</v>
      </c>
      <c r="N19" s="85">
        <v>67</v>
      </c>
      <c r="O19" s="85">
        <v>15</v>
      </c>
      <c r="P19" s="85">
        <v>82</v>
      </c>
      <c r="Q19" s="85">
        <v>337</v>
      </c>
      <c r="R19" s="85">
        <v>96</v>
      </c>
      <c r="S19" s="85">
        <v>433</v>
      </c>
      <c r="T19" s="85">
        <v>125</v>
      </c>
      <c r="U19" s="85">
        <v>131</v>
      </c>
      <c r="V19" s="85">
        <v>256</v>
      </c>
    </row>
    <row r="20" spans="1:22" ht="20.25" customHeight="1">
      <c r="A20" s="86" t="s">
        <v>15</v>
      </c>
      <c r="B20" s="85">
        <v>80502</v>
      </c>
      <c r="C20" s="85">
        <v>56956</v>
      </c>
      <c r="D20" s="85">
        <v>137458</v>
      </c>
      <c r="E20" s="85">
        <v>6360</v>
      </c>
      <c r="F20" s="85">
        <v>2940</v>
      </c>
      <c r="G20" s="85">
        <v>9300</v>
      </c>
      <c r="H20" s="85">
        <v>1943</v>
      </c>
      <c r="I20" s="85">
        <v>831</v>
      </c>
      <c r="J20" s="85">
        <v>2774</v>
      </c>
      <c r="K20" s="85">
        <v>19955</v>
      </c>
      <c r="L20" s="85">
        <v>13203</v>
      </c>
      <c r="M20" s="85">
        <v>33158</v>
      </c>
      <c r="N20" s="85">
        <v>283</v>
      </c>
      <c r="O20" s="85">
        <v>141</v>
      </c>
      <c r="P20" s="85">
        <v>424</v>
      </c>
      <c r="Q20" s="85">
        <v>2481</v>
      </c>
      <c r="R20" s="85">
        <v>1924</v>
      </c>
      <c r="S20" s="85">
        <v>4405</v>
      </c>
      <c r="T20" s="85">
        <v>1969</v>
      </c>
      <c r="U20" s="85">
        <v>3196</v>
      </c>
      <c r="V20" s="85">
        <v>5165</v>
      </c>
    </row>
    <row r="21" spans="1:22" ht="20.25" customHeight="1">
      <c r="A21" s="86" t="s">
        <v>16</v>
      </c>
      <c r="B21" s="85">
        <v>22571</v>
      </c>
      <c r="C21" s="85">
        <v>30659</v>
      </c>
      <c r="D21" s="85">
        <v>53230</v>
      </c>
      <c r="E21" s="85">
        <v>671</v>
      </c>
      <c r="F21" s="85">
        <v>875</v>
      </c>
      <c r="G21" s="85">
        <v>1546</v>
      </c>
      <c r="H21" s="85">
        <v>75</v>
      </c>
      <c r="I21" s="85">
        <v>71</v>
      </c>
      <c r="J21" s="85">
        <v>146</v>
      </c>
      <c r="K21" s="85">
        <v>6311</v>
      </c>
      <c r="L21" s="85">
        <v>8900</v>
      </c>
      <c r="M21" s="85">
        <v>15211</v>
      </c>
      <c r="N21" s="85">
        <v>110</v>
      </c>
      <c r="O21" s="85">
        <v>101</v>
      </c>
      <c r="P21" s="85">
        <v>211</v>
      </c>
      <c r="Q21" s="85">
        <v>2292</v>
      </c>
      <c r="R21" s="85">
        <v>1945</v>
      </c>
      <c r="S21" s="85">
        <v>4237</v>
      </c>
      <c r="T21" s="85">
        <v>3376</v>
      </c>
      <c r="U21" s="85">
        <v>5101</v>
      </c>
      <c r="V21" s="85">
        <v>8477</v>
      </c>
    </row>
    <row r="22" spans="1:22" ht="20.25" customHeight="1">
      <c r="A22" s="86" t="s">
        <v>69</v>
      </c>
      <c r="B22" s="85">
        <v>22</v>
      </c>
      <c r="C22" s="85">
        <v>11</v>
      </c>
      <c r="D22" s="85">
        <v>33</v>
      </c>
      <c r="E22" s="85">
        <v>2</v>
      </c>
      <c r="F22" s="85">
        <v>1</v>
      </c>
      <c r="G22" s="85">
        <v>3</v>
      </c>
      <c r="H22" s="85">
        <v>6</v>
      </c>
      <c r="I22" s="85">
        <v>8</v>
      </c>
      <c r="J22" s="85">
        <v>14</v>
      </c>
      <c r="K22" s="85">
        <v>13</v>
      </c>
      <c r="L22" s="85">
        <v>1</v>
      </c>
      <c r="M22" s="85">
        <v>14</v>
      </c>
      <c r="N22" s="85">
        <v>0</v>
      </c>
      <c r="O22" s="85">
        <v>0</v>
      </c>
      <c r="P22" s="85">
        <v>0</v>
      </c>
      <c r="Q22" s="85">
        <v>13</v>
      </c>
      <c r="R22" s="85">
        <v>5</v>
      </c>
      <c r="S22" s="85">
        <v>18</v>
      </c>
      <c r="T22" s="85">
        <v>1</v>
      </c>
      <c r="U22" s="85">
        <v>0</v>
      </c>
      <c r="V22" s="85">
        <v>1</v>
      </c>
    </row>
    <row r="23" spans="1:22" ht="20.25" customHeight="1">
      <c r="A23" s="86" t="s">
        <v>17</v>
      </c>
      <c r="B23" s="85">
        <v>44168</v>
      </c>
      <c r="C23" s="85">
        <v>26796</v>
      </c>
      <c r="D23" s="85">
        <v>70964</v>
      </c>
      <c r="E23" s="85">
        <v>2384</v>
      </c>
      <c r="F23" s="85">
        <v>1181</v>
      </c>
      <c r="G23" s="85">
        <v>3565</v>
      </c>
      <c r="H23" s="85">
        <v>867</v>
      </c>
      <c r="I23" s="85">
        <v>555</v>
      </c>
      <c r="J23" s="85">
        <v>1422</v>
      </c>
      <c r="K23" s="85">
        <v>6654</v>
      </c>
      <c r="L23" s="85">
        <v>3644</v>
      </c>
      <c r="M23" s="85">
        <v>10298</v>
      </c>
      <c r="N23" s="85">
        <v>119</v>
      </c>
      <c r="O23" s="85">
        <v>56</v>
      </c>
      <c r="P23" s="85">
        <v>175</v>
      </c>
      <c r="Q23" s="85">
        <v>809</v>
      </c>
      <c r="R23" s="85">
        <v>560</v>
      </c>
      <c r="S23" s="85">
        <v>1369</v>
      </c>
      <c r="T23" s="85">
        <v>557</v>
      </c>
      <c r="U23" s="85">
        <v>819</v>
      </c>
      <c r="V23" s="85">
        <v>1376</v>
      </c>
    </row>
    <row r="24" spans="1:22" ht="20.25" customHeight="1">
      <c r="A24" s="86" t="s">
        <v>18</v>
      </c>
      <c r="B24" s="85">
        <v>103241</v>
      </c>
      <c r="C24" s="85">
        <v>60721</v>
      </c>
      <c r="D24" s="85">
        <v>163962</v>
      </c>
      <c r="E24" s="85">
        <v>10655</v>
      </c>
      <c r="F24" s="85">
        <v>4812</v>
      </c>
      <c r="G24" s="85">
        <v>15467</v>
      </c>
      <c r="H24" s="85">
        <v>1749</v>
      </c>
      <c r="I24" s="85">
        <v>614</v>
      </c>
      <c r="J24" s="85">
        <v>2363</v>
      </c>
      <c r="K24" s="85">
        <v>17547</v>
      </c>
      <c r="L24" s="85">
        <v>9160</v>
      </c>
      <c r="M24" s="85">
        <v>26707</v>
      </c>
      <c r="N24" s="85">
        <v>344</v>
      </c>
      <c r="O24" s="85">
        <v>173</v>
      </c>
      <c r="P24" s="85">
        <v>517</v>
      </c>
      <c r="Q24" s="85">
        <v>2374</v>
      </c>
      <c r="R24" s="85">
        <v>1359</v>
      </c>
      <c r="S24" s="85">
        <v>3733</v>
      </c>
      <c r="T24" s="85">
        <v>1030</v>
      </c>
      <c r="U24" s="85">
        <v>1143</v>
      </c>
      <c r="V24" s="85">
        <v>2173</v>
      </c>
    </row>
    <row r="25" spans="1:22" ht="20.25" customHeight="1">
      <c r="A25" s="86" t="s">
        <v>19</v>
      </c>
      <c r="B25" s="85">
        <v>2813</v>
      </c>
      <c r="C25" s="85">
        <v>2210</v>
      </c>
      <c r="D25" s="85">
        <v>5023</v>
      </c>
      <c r="E25" s="85">
        <v>171</v>
      </c>
      <c r="F25" s="85">
        <v>64</v>
      </c>
      <c r="G25" s="85">
        <v>235</v>
      </c>
      <c r="H25" s="85">
        <v>385</v>
      </c>
      <c r="I25" s="85">
        <v>278</v>
      </c>
      <c r="J25" s="85">
        <v>663</v>
      </c>
      <c r="K25" s="85">
        <v>274</v>
      </c>
      <c r="L25" s="85">
        <v>281</v>
      </c>
      <c r="M25" s="85">
        <v>555</v>
      </c>
      <c r="N25" s="85">
        <v>8</v>
      </c>
      <c r="O25" s="85">
        <v>2</v>
      </c>
      <c r="P25" s="85">
        <v>10</v>
      </c>
      <c r="Q25" s="85">
        <v>65</v>
      </c>
      <c r="R25" s="85">
        <v>15</v>
      </c>
      <c r="S25" s="85">
        <v>80</v>
      </c>
      <c r="T25" s="85">
        <v>73</v>
      </c>
      <c r="U25" s="85">
        <v>51</v>
      </c>
      <c r="V25" s="85">
        <v>124</v>
      </c>
    </row>
    <row r="26" spans="1:22" ht="20.25" customHeight="1">
      <c r="A26" s="86" t="s">
        <v>20</v>
      </c>
      <c r="B26" s="85">
        <v>1599</v>
      </c>
      <c r="C26" s="85">
        <v>1975</v>
      </c>
      <c r="D26" s="85">
        <v>3574</v>
      </c>
      <c r="E26" s="85">
        <v>38</v>
      </c>
      <c r="F26" s="85">
        <v>15</v>
      </c>
      <c r="G26" s="85">
        <v>53</v>
      </c>
      <c r="H26" s="85">
        <v>862</v>
      </c>
      <c r="I26" s="85">
        <v>1545</v>
      </c>
      <c r="J26" s="85">
        <v>2407</v>
      </c>
      <c r="K26" s="85">
        <v>31</v>
      </c>
      <c r="L26" s="85">
        <v>11</v>
      </c>
      <c r="M26" s="85">
        <v>42</v>
      </c>
      <c r="N26" s="85">
        <v>5</v>
      </c>
      <c r="O26" s="85">
        <v>1</v>
      </c>
      <c r="P26" s="85">
        <v>6</v>
      </c>
      <c r="Q26" s="85">
        <v>100</v>
      </c>
      <c r="R26" s="85">
        <v>19</v>
      </c>
      <c r="S26" s="85">
        <v>119</v>
      </c>
      <c r="T26" s="85">
        <v>327</v>
      </c>
      <c r="U26" s="85">
        <v>483</v>
      </c>
      <c r="V26" s="85">
        <v>810</v>
      </c>
    </row>
    <row r="27" spans="1:22" ht="20.25" customHeight="1">
      <c r="A27" s="86" t="s">
        <v>21</v>
      </c>
      <c r="B27" s="85">
        <v>905</v>
      </c>
      <c r="C27" s="85">
        <v>753</v>
      </c>
      <c r="D27" s="85">
        <v>1658</v>
      </c>
      <c r="E27" s="85">
        <v>24</v>
      </c>
      <c r="F27" s="85">
        <v>13</v>
      </c>
      <c r="G27" s="85">
        <v>37</v>
      </c>
      <c r="H27" s="85">
        <v>641</v>
      </c>
      <c r="I27" s="85">
        <v>693</v>
      </c>
      <c r="J27" s="85">
        <v>1334</v>
      </c>
      <c r="K27" s="85">
        <v>69</v>
      </c>
      <c r="L27" s="85">
        <v>13</v>
      </c>
      <c r="M27" s="85">
        <v>82</v>
      </c>
      <c r="N27" s="85">
        <v>2</v>
      </c>
      <c r="O27" s="85">
        <v>0</v>
      </c>
      <c r="P27" s="85">
        <v>2</v>
      </c>
      <c r="Q27" s="85">
        <v>10</v>
      </c>
      <c r="R27" s="85">
        <v>0</v>
      </c>
      <c r="S27" s="85">
        <v>10</v>
      </c>
      <c r="T27" s="85">
        <v>358</v>
      </c>
      <c r="U27" s="85">
        <v>375</v>
      </c>
      <c r="V27" s="85">
        <v>733</v>
      </c>
    </row>
    <row r="28" spans="1:22" ht="20.25" customHeight="1">
      <c r="A28" s="86" t="s">
        <v>22</v>
      </c>
      <c r="B28" s="85">
        <v>971</v>
      </c>
      <c r="C28" s="85">
        <v>1058</v>
      </c>
      <c r="D28" s="85">
        <v>2029</v>
      </c>
      <c r="E28" s="85">
        <v>24</v>
      </c>
      <c r="F28" s="85">
        <v>9</v>
      </c>
      <c r="G28" s="85">
        <v>33</v>
      </c>
      <c r="H28" s="85">
        <v>611</v>
      </c>
      <c r="I28" s="85">
        <v>948</v>
      </c>
      <c r="J28" s="85">
        <v>1559</v>
      </c>
      <c r="K28" s="85">
        <v>34</v>
      </c>
      <c r="L28" s="85">
        <v>17</v>
      </c>
      <c r="M28" s="85">
        <v>51</v>
      </c>
      <c r="N28" s="85">
        <v>0</v>
      </c>
      <c r="O28" s="85">
        <v>0</v>
      </c>
      <c r="P28" s="85">
        <v>0</v>
      </c>
      <c r="Q28" s="85">
        <v>7</v>
      </c>
      <c r="R28" s="85">
        <v>2</v>
      </c>
      <c r="S28" s="85">
        <v>9</v>
      </c>
      <c r="T28" s="85">
        <v>253</v>
      </c>
      <c r="U28" s="85">
        <v>345</v>
      </c>
      <c r="V28" s="85">
        <v>598</v>
      </c>
    </row>
    <row r="29" spans="1:22" ht="20.25" customHeight="1">
      <c r="A29" s="86" t="s">
        <v>23</v>
      </c>
      <c r="B29" s="85">
        <v>28883</v>
      </c>
      <c r="C29" s="85">
        <v>12969</v>
      </c>
      <c r="D29" s="85">
        <v>41852</v>
      </c>
      <c r="E29" s="85">
        <v>939</v>
      </c>
      <c r="F29" s="85">
        <v>394</v>
      </c>
      <c r="G29" s="85">
        <v>1333</v>
      </c>
      <c r="H29" s="85">
        <v>381</v>
      </c>
      <c r="I29" s="85">
        <v>259</v>
      </c>
      <c r="J29" s="85">
        <v>640</v>
      </c>
      <c r="K29" s="85">
        <v>3434</v>
      </c>
      <c r="L29" s="85">
        <v>1158</v>
      </c>
      <c r="M29" s="85">
        <v>4592</v>
      </c>
      <c r="N29" s="85">
        <v>112</v>
      </c>
      <c r="O29" s="85">
        <v>29</v>
      </c>
      <c r="P29" s="85">
        <v>141</v>
      </c>
      <c r="Q29" s="85">
        <v>168</v>
      </c>
      <c r="R29" s="85">
        <v>74</v>
      </c>
      <c r="S29" s="85">
        <v>242</v>
      </c>
      <c r="T29" s="85">
        <v>86</v>
      </c>
      <c r="U29" s="85">
        <v>94</v>
      </c>
      <c r="V29" s="85">
        <v>180</v>
      </c>
    </row>
    <row r="30" spans="1:22" ht="20.25" customHeight="1">
      <c r="A30" s="86" t="s">
        <v>24</v>
      </c>
      <c r="B30" s="85">
        <v>4310</v>
      </c>
      <c r="C30" s="85">
        <v>2545</v>
      </c>
      <c r="D30" s="85">
        <v>6855</v>
      </c>
      <c r="E30" s="85">
        <v>464</v>
      </c>
      <c r="F30" s="85">
        <v>231</v>
      </c>
      <c r="G30" s="85">
        <v>695</v>
      </c>
      <c r="H30" s="85">
        <v>36</v>
      </c>
      <c r="I30" s="85">
        <v>15</v>
      </c>
      <c r="J30" s="85">
        <v>51</v>
      </c>
      <c r="K30" s="85">
        <v>1969</v>
      </c>
      <c r="L30" s="85">
        <v>1381</v>
      </c>
      <c r="M30" s="85">
        <v>3350</v>
      </c>
      <c r="N30" s="85">
        <v>28</v>
      </c>
      <c r="O30" s="85">
        <v>6</v>
      </c>
      <c r="P30" s="85">
        <v>34</v>
      </c>
      <c r="Q30" s="85">
        <v>105</v>
      </c>
      <c r="R30" s="85">
        <v>33</v>
      </c>
      <c r="S30" s="85">
        <v>138</v>
      </c>
      <c r="T30" s="85">
        <v>222</v>
      </c>
      <c r="U30" s="85">
        <v>206</v>
      </c>
      <c r="V30" s="85">
        <v>428</v>
      </c>
    </row>
    <row r="31" spans="1:22" ht="20.25" customHeight="1">
      <c r="A31" s="86" t="s">
        <v>25</v>
      </c>
      <c r="B31" s="85">
        <v>23865</v>
      </c>
      <c r="C31" s="85">
        <v>28607</v>
      </c>
      <c r="D31" s="85">
        <v>52472</v>
      </c>
      <c r="E31" s="85">
        <v>1308</v>
      </c>
      <c r="F31" s="85">
        <v>1198</v>
      </c>
      <c r="G31" s="85">
        <v>2506</v>
      </c>
      <c r="H31" s="85">
        <v>48</v>
      </c>
      <c r="I31" s="85">
        <v>28</v>
      </c>
      <c r="J31" s="85">
        <v>76</v>
      </c>
      <c r="K31" s="85">
        <v>895</v>
      </c>
      <c r="L31" s="85">
        <v>714</v>
      </c>
      <c r="M31" s="85">
        <v>1609</v>
      </c>
      <c r="N31" s="85">
        <v>71</v>
      </c>
      <c r="O31" s="85">
        <v>77</v>
      </c>
      <c r="P31" s="85">
        <v>148</v>
      </c>
      <c r="Q31" s="85">
        <v>111</v>
      </c>
      <c r="R31" s="85">
        <v>42</v>
      </c>
      <c r="S31" s="85">
        <v>153</v>
      </c>
      <c r="T31" s="85">
        <v>2472</v>
      </c>
      <c r="U31" s="85">
        <v>3950</v>
      </c>
      <c r="V31" s="85">
        <v>6422</v>
      </c>
    </row>
    <row r="32" spans="1:22" ht="20.25" customHeight="1">
      <c r="A32" s="86" t="s">
        <v>26</v>
      </c>
      <c r="B32" s="85">
        <v>49590</v>
      </c>
      <c r="C32" s="85">
        <v>24362</v>
      </c>
      <c r="D32" s="85">
        <v>73952</v>
      </c>
      <c r="E32" s="85">
        <v>4195</v>
      </c>
      <c r="F32" s="85">
        <v>1024</v>
      </c>
      <c r="G32" s="85">
        <v>5219</v>
      </c>
      <c r="H32" s="85">
        <v>2237</v>
      </c>
      <c r="I32" s="85">
        <v>625</v>
      </c>
      <c r="J32" s="85">
        <v>2862</v>
      </c>
      <c r="K32" s="85">
        <v>11172</v>
      </c>
      <c r="L32" s="85">
        <v>4701</v>
      </c>
      <c r="M32" s="85">
        <v>15873</v>
      </c>
      <c r="N32" s="85">
        <v>213</v>
      </c>
      <c r="O32" s="85">
        <v>144</v>
      </c>
      <c r="P32" s="85">
        <v>357</v>
      </c>
      <c r="Q32" s="85">
        <v>788</v>
      </c>
      <c r="R32" s="85">
        <v>272</v>
      </c>
      <c r="S32" s="85">
        <v>1060</v>
      </c>
      <c r="T32" s="85">
        <v>356</v>
      </c>
      <c r="U32" s="85">
        <v>444</v>
      </c>
      <c r="V32" s="85">
        <v>800</v>
      </c>
    </row>
    <row r="33" spans="1:22" ht="20.25" customHeight="1">
      <c r="A33" s="86" t="s">
        <v>27</v>
      </c>
      <c r="B33" s="85">
        <v>851</v>
      </c>
      <c r="C33" s="85">
        <v>559</v>
      </c>
      <c r="D33" s="85">
        <v>1410</v>
      </c>
      <c r="E33" s="85">
        <v>38</v>
      </c>
      <c r="F33" s="85">
        <v>18</v>
      </c>
      <c r="G33" s="85">
        <v>56</v>
      </c>
      <c r="H33" s="85">
        <v>121</v>
      </c>
      <c r="I33" s="85">
        <v>174</v>
      </c>
      <c r="J33" s="85">
        <v>295</v>
      </c>
      <c r="K33" s="85">
        <v>183</v>
      </c>
      <c r="L33" s="85">
        <v>147</v>
      </c>
      <c r="M33" s="85">
        <v>330</v>
      </c>
      <c r="N33" s="85">
        <v>0</v>
      </c>
      <c r="O33" s="85">
        <v>0</v>
      </c>
      <c r="P33" s="85">
        <v>0</v>
      </c>
      <c r="Q33" s="85">
        <v>14</v>
      </c>
      <c r="R33" s="85">
        <v>2</v>
      </c>
      <c r="S33" s="85">
        <v>16</v>
      </c>
      <c r="T33" s="85">
        <v>12</v>
      </c>
      <c r="U33" s="85">
        <v>22</v>
      </c>
      <c r="V33" s="85">
        <v>34</v>
      </c>
    </row>
    <row r="34" spans="1:22" ht="20.25" customHeight="1">
      <c r="A34" s="86" t="s">
        <v>28</v>
      </c>
      <c r="B34" s="85">
        <v>111959</v>
      </c>
      <c r="C34" s="85">
        <v>91884</v>
      </c>
      <c r="D34" s="85">
        <v>203843</v>
      </c>
      <c r="E34" s="85">
        <v>9462</v>
      </c>
      <c r="F34" s="85">
        <v>7202</v>
      </c>
      <c r="G34" s="85">
        <v>16664</v>
      </c>
      <c r="H34" s="85">
        <v>348</v>
      </c>
      <c r="I34" s="85">
        <v>232</v>
      </c>
      <c r="J34" s="85">
        <v>580</v>
      </c>
      <c r="K34" s="85">
        <v>60618</v>
      </c>
      <c r="L34" s="85">
        <v>53156</v>
      </c>
      <c r="M34" s="85">
        <v>113774</v>
      </c>
      <c r="N34" s="85">
        <v>332</v>
      </c>
      <c r="O34" s="85">
        <v>216</v>
      </c>
      <c r="P34" s="85">
        <v>548</v>
      </c>
      <c r="Q34" s="85">
        <v>2000</v>
      </c>
      <c r="R34" s="85">
        <v>1429</v>
      </c>
      <c r="S34" s="85">
        <v>3429</v>
      </c>
      <c r="T34" s="85">
        <v>4954</v>
      </c>
      <c r="U34" s="85">
        <v>7133</v>
      </c>
      <c r="V34" s="85">
        <v>12087</v>
      </c>
    </row>
    <row r="35" spans="1:22" ht="20.25" customHeight="1">
      <c r="A35" s="423" t="s">
        <v>29</v>
      </c>
      <c r="B35" s="85">
        <v>59146</v>
      </c>
      <c r="C35" s="85">
        <v>32786</v>
      </c>
      <c r="D35" s="85">
        <v>91932</v>
      </c>
      <c r="E35" s="85">
        <v>5620</v>
      </c>
      <c r="F35" s="85">
        <v>3168</v>
      </c>
      <c r="G35" s="85">
        <v>8788</v>
      </c>
      <c r="H35" s="85">
        <v>2524</v>
      </c>
      <c r="I35" s="85">
        <v>887</v>
      </c>
      <c r="J35" s="85">
        <v>3411</v>
      </c>
      <c r="K35" s="85">
        <v>20556</v>
      </c>
      <c r="L35" s="85">
        <v>9687</v>
      </c>
      <c r="M35" s="85">
        <v>30243</v>
      </c>
      <c r="N35" s="85">
        <v>152</v>
      </c>
      <c r="O35" s="85">
        <v>72</v>
      </c>
      <c r="P35" s="85">
        <v>224</v>
      </c>
      <c r="Q35" s="85">
        <v>3022</v>
      </c>
      <c r="R35" s="85">
        <v>2222</v>
      </c>
      <c r="S35" s="85">
        <v>5244</v>
      </c>
      <c r="T35" s="85">
        <v>496</v>
      </c>
      <c r="U35" s="85">
        <v>541</v>
      </c>
      <c r="V35" s="85">
        <v>1037</v>
      </c>
    </row>
    <row r="36" spans="1:22" ht="20.25" customHeight="1">
      <c r="A36" s="86" t="s">
        <v>30</v>
      </c>
      <c r="B36" s="85">
        <v>1523</v>
      </c>
      <c r="C36" s="85">
        <v>852</v>
      </c>
      <c r="D36" s="85">
        <v>2375</v>
      </c>
      <c r="E36" s="85">
        <v>180</v>
      </c>
      <c r="F36" s="85">
        <v>103</v>
      </c>
      <c r="G36" s="85">
        <v>283</v>
      </c>
      <c r="H36" s="85">
        <v>132</v>
      </c>
      <c r="I36" s="85">
        <v>106</v>
      </c>
      <c r="J36" s="85">
        <v>238</v>
      </c>
      <c r="K36" s="85">
        <v>93</v>
      </c>
      <c r="L36" s="85">
        <v>64</v>
      </c>
      <c r="M36" s="85">
        <v>157</v>
      </c>
      <c r="N36" s="85">
        <v>5</v>
      </c>
      <c r="O36" s="85">
        <v>1</v>
      </c>
      <c r="P36" s="85">
        <v>6</v>
      </c>
      <c r="Q36" s="85">
        <v>13</v>
      </c>
      <c r="R36" s="85">
        <v>1</v>
      </c>
      <c r="S36" s="85">
        <v>14</v>
      </c>
      <c r="T36" s="85">
        <v>2</v>
      </c>
      <c r="U36" s="85">
        <v>0</v>
      </c>
      <c r="V36" s="85">
        <v>2</v>
      </c>
    </row>
    <row r="37" spans="1:22" ht="20.25" customHeight="1">
      <c r="A37" s="86" t="s">
        <v>31</v>
      </c>
      <c r="B37" s="85">
        <v>108272</v>
      </c>
      <c r="C37" s="85">
        <v>49058</v>
      </c>
      <c r="D37" s="85">
        <v>157330</v>
      </c>
      <c r="E37" s="85">
        <v>7916</v>
      </c>
      <c r="F37" s="85">
        <v>2753</v>
      </c>
      <c r="G37" s="85">
        <v>10669</v>
      </c>
      <c r="H37" s="85">
        <v>367</v>
      </c>
      <c r="I37" s="85">
        <v>169</v>
      </c>
      <c r="J37" s="85">
        <v>536</v>
      </c>
      <c r="K37" s="85">
        <v>22297</v>
      </c>
      <c r="L37" s="85">
        <v>8298</v>
      </c>
      <c r="M37" s="85">
        <v>30595</v>
      </c>
      <c r="N37" s="85">
        <v>635</v>
      </c>
      <c r="O37" s="85">
        <v>346</v>
      </c>
      <c r="P37" s="85">
        <v>981</v>
      </c>
      <c r="Q37" s="85">
        <v>4173</v>
      </c>
      <c r="R37" s="85">
        <v>1655</v>
      </c>
      <c r="S37" s="85">
        <v>5828</v>
      </c>
      <c r="T37" s="85">
        <v>750</v>
      </c>
      <c r="U37" s="85">
        <v>737</v>
      </c>
      <c r="V37" s="85">
        <v>1487</v>
      </c>
    </row>
    <row r="38" spans="1:22" ht="20.25" customHeight="1">
      <c r="A38" s="86" t="s">
        <v>32</v>
      </c>
      <c r="B38" s="85">
        <v>11596</v>
      </c>
      <c r="C38" s="85">
        <v>6133</v>
      </c>
      <c r="D38" s="85">
        <v>17729</v>
      </c>
      <c r="E38" s="85">
        <v>747</v>
      </c>
      <c r="F38" s="85">
        <v>286</v>
      </c>
      <c r="G38" s="85">
        <v>1033</v>
      </c>
      <c r="H38" s="85">
        <v>88</v>
      </c>
      <c r="I38" s="85">
        <v>39</v>
      </c>
      <c r="J38" s="85">
        <v>127</v>
      </c>
      <c r="K38" s="85">
        <v>939</v>
      </c>
      <c r="L38" s="85">
        <v>408</v>
      </c>
      <c r="M38" s="85">
        <v>1347</v>
      </c>
      <c r="N38" s="85">
        <v>29</v>
      </c>
      <c r="O38" s="85">
        <v>26</v>
      </c>
      <c r="P38" s="85">
        <v>55</v>
      </c>
      <c r="Q38" s="85">
        <v>145</v>
      </c>
      <c r="R38" s="85">
        <v>64</v>
      </c>
      <c r="S38" s="85">
        <v>209</v>
      </c>
      <c r="T38" s="85">
        <v>44</v>
      </c>
      <c r="U38" s="85">
        <v>51</v>
      </c>
      <c r="V38" s="85">
        <v>95</v>
      </c>
    </row>
    <row r="39" spans="1:22" ht="20.25" customHeight="1">
      <c r="A39" s="86" t="s">
        <v>33</v>
      </c>
      <c r="B39" s="85">
        <v>33858</v>
      </c>
      <c r="C39" s="85">
        <v>16577</v>
      </c>
      <c r="D39" s="85">
        <v>50435</v>
      </c>
      <c r="E39" s="85">
        <v>2292</v>
      </c>
      <c r="F39" s="85">
        <v>700</v>
      </c>
      <c r="G39" s="85">
        <v>2992</v>
      </c>
      <c r="H39" s="85">
        <v>258</v>
      </c>
      <c r="I39" s="85">
        <v>198</v>
      </c>
      <c r="J39" s="85">
        <v>456</v>
      </c>
      <c r="K39" s="85">
        <v>1204</v>
      </c>
      <c r="L39" s="85">
        <v>328</v>
      </c>
      <c r="M39" s="85">
        <v>1532</v>
      </c>
      <c r="N39" s="85">
        <v>105</v>
      </c>
      <c r="O39" s="85">
        <v>17</v>
      </c>
      <c r="P39" s="85">
        <v>122</v>
      </c>
      <c r="Q39" s="85">
        <v>1321</v>
      </c>
      <c r="R39" s="85">
        <v>324</v>
      </c>
      <c r="S39" s="85">
        <v>1645</v>
      </c>
      <c r="T39" s="85">
        <v>88</v>
      </c>
      <c r="U39" s="85">
        <v>91</v>
      </c>
      <c r="V39" s="85">
        <v>179</v>
      </c>
    </row>
    <row r="40" spans="1:22" s="88" customFormat="1" ht="21.75" customHeight="1">
      <c r="A40" s="86" t="s">
        <v>39</v>
      </c>
      <c r="B40" s="87">
        <v>904046</v>
      </c>
      <c r="C40" s="87">
        <v>569209</v>
      </c>
      <c r="D40" s="87">
        <v>1473255</v>
      </c>
      <c r="E40" s="87">
        <v>69041</v>
      </c>
      <c r="F40" s="87">
        <v>35613</v>
      </c>
      <c r="G40" s="87">
        <v>104654</v>
      </c>
      <c r="H40" s="87">
        <v>19586</v>
      </c>
      <c r="I40" s="87">
        <v>11915</v>
      </c>
      <c r="J40" s="87">
        <v>31501</v>
      </c>
      <c r="K40" s="87">
        <v>216786</v>
      </c>
      <c r="L40" s="87">
        <v>134472</v>
      </c>
      <c r="M40" s="87">
        <v>351258</v>
      </c>
      <c r="N40" s="87">
        <v>3386</v>
      </c>
      <c r="O40" s="87">
        <v>1661</v>
      </c>
      <c r="P40" s="87">
        <v>5047</v>
      </c>
      <c r="Q40" s="87">
        <v>32197</v>
      </c>
      <c r="R40" s="87">
        <v>15417</v>
      </c>
      <c r="S40" s="87">
        <v>47614</v>
      </c>
      <c r="T40" s="87">
        <v>19085</v>
      </c>
      <c r="U40" s="87">
        <v>27130</v>
      </c>
      <c r="V40" s="87">
        <v>46215</v>
      </c>
    </row>
  </sheetData>
  <mergeCells count="10">
    <mergeCell ref="B1:M1"/>
    <mergeCell ref="N1:V1"/>
    <mergeCell ref="A2:A3"/>
    <mergeCell ref="B2:D2"/>
    <mergeCell ref="E2:G2"/>
    <mergeCell ref="H2:J2"/>
    <mergeCell ref="K2:M2"/>
    <mergeCell ref="N2:P2"/>
    <mergeCell ref="Q2:S2"/>
    <mergeCell ref="T2:V2"/>
  </mergeCells>
  <pageMargins left="0.66929133858267698" right="0.196850393700787" top="0.59055118110236204" bottom="0.74803149606299202" header="0.31496062992126" footer="0.31496062992126"/>
  <pageSetup paperSize="9" scale="85" firstPageNumber="69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1:V40"/>
  <sheetViews>
    <sheetView view="pageBreakPreview" topLeftCell="E1" zoomScaleSheetLayoutView="100" workbookViewId="0">
      <selection activeCell="A41" sqref="A41:XFD66"/>
    </sheetView>
  </sheetViews>
  <sheetFormatPr defaultRowHeight="14.25"/>
  <cols>
    <col min="1" max="1" width="19.85546875" style="77" customWidth="1"/>
    <col min="2" max="2" width="12" style="77" customWidth="1"/>
    <col min="3" max="3" width="11.7109375" style="77" customWidth="1"/>
    <col min="4" max="4" width="11.28515625" style="77" customWidth="1"/>
    <col min="5" max="5" width="12.140625" style="77" customWidth="1"/>
    <col min="6" max="6" width="11.7109375" style="77" customWidth="1"/>
    <col min="7" max="7" width="11.28515625" style="77" customWidth="1"/>
    <col min="8" max="8" width="12.42578125" style="77" customWidth="1"/>
    <col min="9" max="9" width="11.42578125" style="77" customWidth="1"/>
    <col min="10" max="10" width="12.28515625" style="77" customWidth="1"/>
    <col min="11" max="11" width="11.85546875" style="77" customWidth="1"/>
    <col min="12" max="12" width="11.7109375" style="77" customWidth="1"/>
    <col min="13" max="13" width="9.42578125" style="77" customWidth="1"/>
    <col min="14" max="15" width="7.5703125" style="77" customWidth="1"/>
    <col min="16" max="16" width="10.28515625" style="77" customWidth="1"/>
    <col min="17" max="18" width="8.7109375" style="77" customWidth="1"/>
    <col min="19" max="19" width="10" style="77" customWidth="1"/>
    <col min="20" max="20" width="7.85546875" style="77" customWidth="1"/>
    <col min="21" max="21" width="9.140625" style="77" customWidth="1"/>
    <col min="22" max="22" width="9.42578125" style="77" customWidth="1"/>
    <col min="23" max="16384" width="9.140625" style="77"/>
  </cols>
  <sheetData>
    <row r="1" spans="1:22" s="74" customFormat="1" ht="22.5" customHeight="1">
      <c r="A1" s="480" t="s">
        <v>528</v>
      </c>
      <c r="B1" s="538" t="s">
        <v>529</v>
      </c>
      <c r="C1" s="538"/>
      <c r="D1" s="538"/>
      <c r="E1" s="538"/>
      <c r="F1" s="538"/>
      <c r="G1" s="538"/>
      <c r="H1" s="484" t="str">
        <f>B1</f>
        <v>State &amp; Post-Wise Number of Male &amp; Female Teacher</v>
      </c>
      <c r="I1" s="484"/>
      <c r="J1" s="484"/>
      <c r="K1" s="485"/>
      <c r="L1" s="484"/>
      <c r="M1" s="257"/>
      <c r="N1" s="484" t="str">
        <f>H1</f>
        <v>State &amp; Post-Wise Number of Male &amp; Female Teacher</v>
      </c>
      <c r="O1" s="484"/>
      <c r="P1" s="484"/>
      <c r="Q1" s="484"/>
      <c r="R1" s="484"/>
      <c r="S1" s="484"/>
      <c r="T1" s="474"/>
      <c r="U1" s="33"/>
    </row>
    <row r="2" spans="1:22" s="199" customFormat="1" ht="31.5" customHeight="1">
      <c r="A2" s="612" t="s">
        <v>36</v>
      </c>
      <c r="B2" s="605" t="s">
        <v>530</v>
      </c>
      <c r="C2" s="605"/>
      <c r="D2" s="605"/>
      <c r="E2" s="605" t="s">
        <v>531</v>
      </c>
      <c r="F2" s="606"/>
      <c r="G2" s="606"/>
      <c r="H2" s="605" t="s">
        <v>532</v>
      </c>
      <c r="I2" s="606"/>
      <c r="J2" s="606"/>
      <c r="K2" s="605" t="s">
        <v>533</v>
      </c>
      <c r="L2" s="606"/>
      <c r="M2" s="606"/>
      <c r="N2" s="605" t="s">
        <v>534</v>
      </c>
      <c r="O2" s="606"/>
      <c r="P2" s="606"/>
      <c r="Q2" s="607" t="s">
        <v>38</v>
      </c>
      <c r="R2" s="608"/>
      <c r="S2" s="609"/>
      <c r="T2" s="610" t="s">
        <v>535</v>
      </c>
      <c r="U2" s="611"/>
      <c r="V2" s="611"/>
    </row>
    <row r="3" spans="1:22" s="199" customFormat="1" ht="19.5" customHeight="1">
      <c r="A3" s="613"/>
      <c r="B3" s="200" t="s">
        <v>103</v>
      </c>
      <c r="C3" s="200" t="s">
        <v>104</v>
      </c>
      <c r="D3" s="200" t="s">
        <v>90</v>
      </c>
      <c r="E3" s="200" t="s">
        <v>103</v>
      </c>
      <c r="F3" s="200" t="s">
        <v>104</v>
      </c>
      <c r="G3" s="200" t="s">
        <v>90</v>
      </c>
      <c r="H3" s="200" t="s">
        <v>103</v>
      </c>
      <c r="I3" s="200" t="s">
        <v>104</v>
      </c>
      <c r="J3" s="200" t="s">
        <v>90</v>
      </c>
      <c r="K3" s="200" t="s">
        <v>103</v>
      </c>
      <c r="L3" s="200" t="s">
        <v>104</v>
      </c>
      <c r="M3" s="200" t="s">
        <v>90</v>
      </c>
      <c r="N3" s="200" t="s">
        <v>103</v>
      </c>
      <c r="O3" s="200" t="s">
        <v>104</v>
      </c>
      <c r="P3" s="200" t="s">
        <v>90</v>
      </c>
      <c r="Q3" s="200" t="s">
        <v>103</v>
      </c>
      <c r="R3" s="200" t="s">
        <v>104</v>
      </c>
      <c r="S3" s="200" t="s">
        <v>90</v>
      </c>
      <c r="T3" s="424" t="s">
        <v>103</v>
      </c>
      <c r="U3" s="424" t="s">
        <v>104</v>
      </c>
      <c r="V3" s="424" t="s">
        <v>90</v>
      </c>
    </row>
    <row r="4" spans="1:22" ht="33" customHeight="1">
      <c r="A4" s="86" t="s">
        <v>0</v>
      </c>
      <c r="B4" s="125">
        <v>11</v>
      </c>
      <c r="C4" s="125">
        <v>0</v>
      </c>
      <c r="D4" s="125">
        <v>11</v>
      </c>
      <c r="E4" s="125">
        <v>69</v>
      </c>
      <c r="F4" s="125">
        <v>19</v>
      </c>
      <c r="G4" s="125">
        <v>88</v>
      </c>
      <c r="H4" s="125">
        <v>66</v>
      </c>
      <c r="I4" s="125">
        <v>29</v>
      </c>
      <c r="J4" s="125">
        <v>95</v>
      </c>
      <c r="K4" s="125">
        <v>0</v>
      </c>
      <c r="L4" s="125">
        <v>0</v>
      </c>
      <c r="M4" s="125">
        <v>0</v>
      </c>
      <c r="N4" s="125">
        <v>62</v>
      </c>
      <c r="O4" s="125">
        <v>95</v>
      </c>
      <c r="P4" s="125">
        <v>157</v>
      </c>
      <c r="Q4" s="125">
        <v>208</v>
      </c>
      <c r="R4" s="125">
        <v>143</v>
      </c>
      <c r="S4" s="125">
        <v>351</v>
      </c>
      <c r="T4" s="125">
        <v>5</v>
      </c>
      <c r="U4" s="125">
        <v>11</v>
      </c>
      <c r="V4" s="125">
        <v>16</v>
      </c>
    </row>
    <row r="5" spans="1:22" ht="18.75" customHeight="1">
      <c r="A5" s="86" t="s">
        <v>1</v>
      </c>
      <c r="B5" s="125">
        <v>6628</v>
      </c>
      <c r="C5" s="125">
        <v>1604</v>
      </c>
      <c r="D5" s="125">
        <v>8232</v>
      </c>
      <c r="E5" s="125">
        <v>7214</v>
      </c>
      <c r="F5" s="125">
        <v>2577</v>
      </c>
      <c r="G5" s="125">
        <v>9791</v>
      </c>
      <c r="H5" s="125">
        <v>51320</v>
      </c>
      <c r="I5" s="125">
        <v>25380</v>
      </c>
      <c r="J5" s="125">
        <v>76700</v>
      </c>
      <c r="K5" s="125">
        <v>1031</v>
      </c>
      <c r="L5" s="125">
        <v>3186</v>
      </c>
      <c r="M5" s="125">
        <v>4217</v>
      </c>
      <c r="N5" s="125">
        <v>2890</v>
      </c>
      <c r="O5" s="125">
        <v>1724</v>
      </c>
      <c r="P5" s="125">
        <v>4614</v>
      </c>
      <c r="Q5" s="125">
        <v>69083</v>
      </c>
      <c r="R5" s="125">
        <v>34471</v>
      </c>
      <c r="S5" s="125">
        <v>103554</v>
      </c>
      <c r="T5" s="125">
        <v>176</v>
      </c>
      <c r="U5" s="125">
        <v>83</v>
      </c>
      <c r="V5" s="125">
        <v>259</v>
      </c>
    </row>
    <row r="6" spans="1:22" ht="18.75" customHeight="1">
      <c r="A6" s="86" t="s">
        <v>2</v>
      </c>
      <c r="B6" s="125">
        <v>86</v>
      </c>
      <c r="C6" s="125">
        <v>7</v>
      </c>
      <c r="D6" s="125">
        <v>93</v>
      </c>
      <c r="E6" s="125">
        <v>154</v>
      </c>
      <c r="F6" s="125">
        <v>24</v>
      </c>
      <c r="G6" s="125">
        <v>178</v>
      </c>
      <c r="H6" s="125">
        <v>402</v>
      </c>
      <c r="I6" s="125">
        <v>225</v>
      </c>
      <c r="J6" s="125">
        <v>627</v>
      </c>
      <c r="K6" s="125">
        <v>5</v>
      </c>
      <c r="L6" s="125">
        <v>0</v>
      </c>
      <c r="M6" s="125">
        <v>5</v>
      </c>
      <c r="N6" s="125">
        <v>15</v>
      </c>
      <c r="O6" s="125">
        <v>17</v>
      </c>
      <c r="P6" s="125">
        <v>32</v>
      </c>
      <c r="Q6" s="125">
        <v>662</v>
      </c>
      <c r="R6" s="125">
        <v>273</v>
      </c>
      <c r="S6" s="125">
        <v>935</v>
      </c>
      <c r="T6" s="125">
        <v>12</v>
      </c>
      <c r="U6" s="125">
        <v>1</v>
      </c>
      <c r="V6" s="125">
        <v>13</v>
      </c>
    </row>
    <row r="7" spans="1:22" ht="18.75" customHeight="1">
      <c r="A7" s="86" t="s">
        <v>3</v>
      </c>
      <c r="B7" s="125">
        <v>1171</v>
      </c>
      <c r="C7" s="125">
        <v>333</v>
      </c>
      <c r="D7" s="125">
        <v>1504</v>
      </c>
      <c r="E7" s="125">
        <v>3112</v>
      </c>
      <c r="F7" s="125">
        <v>1708</v>
      </c>
      <c r="G7" s="125">
        <v>4820</v>
      </c>
      <c r="H7" s="125">
        <v>7546</v>
      </c>
      <c r="I7" s="125">
        <v>4692</v>
      </c>
      <c r="J7" s="125">
        <v>12238</v>
      </c>
      <c r="K7" s="125">
        <v>586</v>
      </c>
      <c r="L7" s="125">
        <v>286</v>
      </c>
      <c r="M7" s="125">
        <v>872</v>
      </c>
      <c r="N7" s="125">
        <v>1076</v>
      </c>
      <c r="O7" s="125">
        <v>1054</v>
      </c>
      <c r="P7" s="125">
        <v>2130</v>
      </c>
      <c r="Q7" s="125">
        <v>13491</v>
      </c>
      <c r="R7" s="125">
        <v>8073</v>
      </c>
      <c r="S7" s="125">
        <v>21564</v>
      </c>
      <c r="T7" s="125">
        <v>85</v>
      </c>
      <c r="U7" s="125">
        <v>36</v>
      </c>
      <c r="V7" s="125">
        <v>121</v>
      </c>
    </row>
    <row r="8" spans="1:22" ht="18.75" customHeight="1">
      <c r="A8" s="86" t="s">
        <v>4</v>
      </c>
      <c r="B8" s="125">
        <v>2312</v>
      </c>
      <c r="C8" s="125">
        <v>452</v>
      </c>
      <c r="D8" s="125">
        <v>2764</v>
      </c>
      <c r="E8" s="125">
        <v>3836</v>
      </c>
      <c r="F8" s="125">
        <v>840</v>
      </c>
      <c r="G8" s="125">
        <v>4676</v>
      </c>
      <c r="H8" s="125">
        <v>14329</v>
      </c>
      <c r="I8" s="125">
        <v>3086</v>
      </c>
      <c r="J8" s="125">
        <v>17415</v>
      </c>
      <c r="K8" s="125">
        <v>982</v>
      </c>
      <c r="L8" s="125">
        <v>388</v>
      </c>
      <c r="M8" s="125">
        <v>1370</v>
      </c>
      <c r="N8" s="125">
        <v>3909</v>
      </c>
      <c r="O8" s="125">
        <v>448</v>
      </c>
      <c r="P8" s="125">
        <v>4357</v>
      </c>
      <c r="Q8" s="125">
        <v>25368</v>
      </c>
      <c r="R8" s="125">
        <v>5214</v>
      </c>
      <c r="S8" s="125">
        <v>30582</v>
      </c>
      <c r="T8" s="125">
        <v>927</v>
      </c>
      <c r="U8" s="125">
        <v>288</v>
      </c>
      <c r="V8" s="125">
        <v>1215</v>
      </c>
    </row>
    <row r="9" spans="1:22" ht="18.75" customHeight="1">
      <c r="A9" s="86" t="s">
        <v>5</v>
      </c>
      <c r="B9" s="125">
        <v>456</v>
      </c>
      <c r="C9" s="125">
        <v>258</v>
      </c>
      <c r="D9" s="125">
        <v>714</v>
      </c>
      <c r="E9" s="125">
        <v>208</v>
      </c>
      <c r="F9" s="125">
        <v>381</v>
      </c>
      <c r="G9" s="125">
        <v>589</v>
      </c>
      <c r="H9" s="125">
        <v>587</v>
      </c>
      <c r="I9" s="125">
        <v>839</v>
      </c>
      <c r="J9" s="125">
        <v>1426</v>
      </c>
      <c r="K9" s="125">
        <v>8</v>
      </c>
      <c r="L9" s="125">
        <v>7</v>
      </c>
      <c r="M9" s="125">
        <v>15</v>
      </c>
      <c r="N9" s="125">
        <v>136</v>
      </c>
      <c r="O9" s="125">
        <v>357</v>
      </c>
      <c r="P9" s="125">
        <v>493</v>
      </c>
      <c r="Q9" s="125">
        <v>1395</v>
      </c>
      <c r="R9" s="125">
        <v>1842</v>
      </c>
      <c r="S9" s="125">
        <v>3237</v>
      </c>
      <c r="T9" s="125">
        <v>23</v>
      </c>
      <c r="U9" s="125">
        <v>64</v>
      </c>
      <c r="V9" s="125">
        <v>87</v>
      </c>
    </row>
    <row r="10" spans="1:22" ht="18.75" customHeight="1">
      <c r="A10" s="86" t="s">
        <v>6</v>
      </c>
      <c r="B10" s="125">
        <v>1140</v>
      </c>
      <c r="C10" s="125">
        <v>466</v>
      </c>
      <c r="D10" s="125">
        <v>1606</v>
      </c>
      <c r="E10" s="125">
        <v>985</v>
      </c>
      <c r="F10" s="125">
        <v>562</v>
      </c>
      <c r="G10" s="125">
        <v>1547</v>
      </c>
      <c r="H10" s="125">
        <v>7002</v>
      </c>
      <c r="I10" s="125">
        <v>5205</v>
      </c>
      <c r="J10" s="125">
        <v>12207</v>
      </c>
      <c r="K10" s="125">
        <v>580</v>
      </c>
      <c r="L10" s="125">
        <v>976</v>
      </c>
      <c r="M10" s="125">
        <v>1556</v>
      </c>
      <c r="N10" s="125">
        <v>1071</v>
      </c>
      <c r="O10" s="125">
        <v>1062</v>
      </c>
      <c r="P10" s="125">
        <v>2133</v>
      </c>
      <c r="Q10" s="125">
        <v>10778</v>
      </c>
      <c r="R10" s="125">
        <v>8271</v>
      </c>
      <c r="S10" s="125">
        <v>19049</v>
      </c>
      <c r="T10" s="125">
        <v>182</v>
      </c>
      <c r="U10" s="125">
        <v>168</v>
      </c>
      <c r="V10" s="125">
        <v>350</v>
      </c>
    </row>
    <row r="11" spans="1:22" ht="18.75" customHeight="1">
      <c r="A11" s="86" t="s">
        <v>7</v>
      </c>
      <c r="B11" s="125">
        <v>3</v>
      </c>
      <c r="C11" s="125">
        <v>7</v>
      </c>
      <c r="D11" s="125">
        <v>10</v>
      </c>
      <c r="E11" s="125">
        <v>1</v>
      </c>
      <c r="F11" s="125">
        <v>2</v>
      </c>
      <c r="G11" s="125">
        <v>3</v>
      </c>
      <c r="H11" s="125">
        <v>83</v>
      </c>
      <c r="I11" s="125">
        <v>59</v>
      </c>
      <c r="J11" s="125">
        <v>142</v>
      </c>
      <c r="K11" s="125">
        <v>0</v>
      </c>
      <c r="L11" s="125">
        <v>24</v>
      </c>
      <c r="M11" s="125">
        <v>24</v>
      </c>
      <c r="N11" s="125">
        <v>10</v>
      </c>
      <c r="O11" s="125">
        <v>4</v>
      </c>
      <c r="P11" s="125">
        <v>14</v>
      </c>
      <c r="Q11" s="125">
        <v>97</v>
      </c>
      <c r="R11" s="125">
        <v>96</v>
      </c>
      <c r="S11" s="125">
        <v>193</v>
      </c>
      <c r="T11" s="125">
        <v>0</v>
      </c>
      <c r="U11" s="125">
        <v>0</v>
      </c>
      <c r="V11" s="125">
        <v>0</v>
      </c>
    </row>
    <row r="12" spans="1:22" ht="18.75" customHeight="1">
      <c r="A12" s="86" t="s">
        <v>68</v>
      </c>
      <c r="B12" s="125">
        <v>11</v>
      </c>
      <c r="C12" s="125">
        <v>0</v>
      </c>
      <c r="D12" s="125">
        <v>11</v>
      </c>
      <c r="E12" s="125">
        <v>36</v>
      </c>
      <c r="F12" s="125">
        <v>17</v>
      </c>
      <c r="G12" s="125">
        <v>53</v>
      </c>
      <c r="H12" s="125">
        <v>64</v>
      </c>
      <c r="I12" s="125">
        <v>39</v>
      </c>
      <c r="J12" s="125">
        <v>103</v>
      </c>
      <c r="K12" s="125">
        <v>1</v>
      </c>
      <c r="L12" s="125">
        <v>0</v>
      </c>
      <c r="M12" s="125">
        <v>1</v>
      </c>
      <c r="N12" s="125">
        <v>7</v>
      </c>
      <c r="O12" s="125">
        <v>7</v>
      </c>
      <c r="P12" s="125">
        <v>14</v>
      </c>
      <c r="Q12" s="125">
        <v>119</v>
      </c>
      <c r="R12" s="125">
        <v>63</v>
      </c>
      <c r="S12" s="125">
        <v>182</v>
      </c>
      <c r="T12" s="125">
        <v>3</v>
      </c>
      <c r="U12" s="125">
        <v>0</v>
      </c>
      <c r="V12" s="125">
        <v>3</v>
      </c>
    </row>
    <row r="13" spans="1:22" ht="18.75" customHeight="1">
      <c r="A13" s="86" t="s">
        <v>8</v>
      </c>
      <c r="B13" s="125">
        <v>2138</v>
      </c>
      <c r="C13" s="125">
        <v>920</v>
      </c>
      <c r="D13" s="125">
        <v>3058</v>
      </c>
      <c r="E13" s="125">
        <v>2241</v>
      </c>
      <c r="F13" s="125">
        <v>2668</v>
      </c>
      <c r="G13" s="125">
        <v>4909</v>
      </c>
      <c r="H13" s="125">
        <v>4028</v>
      </c>
      <c r="I13" s="125">
        <v>4837</v>
      </c>
      <c r="J13" s="125">
        <v>8865</v>
      </c>
      <c r="K13" s="125">
        <v>73</v>
      </c>
      <c r="L13" s="125">
        <v>371</v>
      </c>
      <c r="M13" s="125">
        <v>444</v>
      </c>
      <c r="N13" s="125">
        <v>909</v>
      </c>
      <c r="O13" s="125">
        <v>1491</v>
      </c>
      <c r="P13" s="125">
        <v>2400</v>
      </c>
      <c r="Q13" s="125">
        <v>9389</v>
      </c>
      <c r="R13" s="125">
        <v>10287</v>
      </c>
      <c r="S13" s="125">
        <v>19676</v>
      </c>
      <c r="T13" s="125">
        <v>253</v>
      </c>
      <c r="U13" s="125">
        <v>149</v>
      </c>
      <c r="V13" s="125">
        <v>402</v>
      </c>
    </row>
    <row r="14" spans="1:22" ht="18.75" customHeight="1">
      <c r="A14" s="86" t="s">
        <v>9</v>
      </c>
      <c r="B14" s="125">
        <v>168</v>
      </c>
      <c r="C14" s="125">
        <v>43</v>
      </c>
      <c r="D14" s="125">
        <v>211</v>
      </c>
      <c r="E14" s="125">
        <v>313</v>
      </c>
      <c r="F14" s="125">
        <v>284</v>
      </c>
      <c r="G14" s="125">
        <v>597</v>
      </c>
      <c r="H14" s="125">
        <v>696</v>
      </c>
      <c r="I14" s="125">
        <v>641</v>
      </c>
      <c r="J14" s="125">
        <v>1337</v>
      </c>
      <c r="K14" s="125">
        <v>36</v>
      </c>
      <c r="L14" s="125">
        <v>53</v>
      </c>
      <c r="M14" s="125">
        <v>89</v>
      </c>
      <c r="N14" s="125">
        <v>152</v>
      </c>
      <c r="O14" s="125">
        <v>318</v>
      </c>
      <c r="P14" s="125">
        <v>470</v>
      </c>
      <c r="Q14" s="125">
        <v>1365</v>
      </c>
      <c r="R14" s="125">
        <v>1339</v>
      </c>
      <c r="S14" s="125">
        <v>2704</v>
      </c>
      <c r="T14" s="125">
        <v>121</v>
      </c>
      <c r="U14" s="125">
        <v>255</v>
      </c>
      <c r="V14" s="125">
        <v>376</v>
      </c>
    </row>
    <row r="15" spans="1:22" ht="18.75" customHeight="1">
      <c r="A15" s="86" t="s">
        <v>10</v>
      </c>
      <c r="B15" s="125">
        <v>3430</v>
      </c>
      <c r="C15" s="125">
        <v>1178</v>
      </c>
      <c r="D15" s="125">
        <v>4608</v>
      </c>
      <c r="E15" s="125">
        <v>5599</v>
      </c>
      <c r="F15" s="125">
        <v>2457</v>
      </c>
      <c r="G15" s="125">
        <v>8056</v>
      </c>
      <c r="H15" s="125">
        <v>21573</v>
      </c>
      <c r="I15" s="125">
        <v>11371</v>
      </c>
      <c r="J15" s="125">
        <v>32944</v>
      </c>
      <c r="K15" s="125">
        <v>899</v>
      </c>
      <c r="L15" s="125">
        <v>1814</v>
      </c>
      <c r="M15" s="125">
        <v>2713</v>
      </c>
      <c r="N15" s="125">
        <v>2358</v>
      </c>
      <c r="O15" s="125">
        <v>1430</v>
      </c>
      <c r="P15" s="125">
        <v>3788</v>
      </c>
      <c r="Q15" s="125">
        <v>33859</v>
      </c>
      <c r="R15" s="125">
        <v>18250</v>
      </c>
      <c r="S15" s="125">
        <v>52109</v>
      </c>
      <c r="T15" s="125">
        <v>1515</v>
      </c>
      <c r="U15" s="125">
        <v>963</v>
      </c>
      <c r="V15" s="125">
        <v>2478</v>
      </c>
    </row>
    <row r="16" spans="1:22" ht="18.75" customHeight="1">
      <c r="A16" s="86" t="s">
        <v>11</v>
      </c>
      <c r="B16" s="125">
        <v>2897</v>
      </c>
      <c r="C16" s="125">
        <v>884</v>
      </c>
      <c r="D16" s="125">
        <v>3781</v>
      </c>
      <c r="E16" s="125">
        <v>3745</v>
      </c>
      <c r="F16" s="125">
        <v>3019</v>
      </c>
      <c r="G16" s="125">
        <v>6764</v>
      </c>
      <c r="H16" s="125">
        <v>19201</v>
      </c>
      <c r="I16" s="125">
        <v>14992</v>
      </c>
      <c r="J16" s="125">
        <v>34193</v>
      </c>
      <c r="K16" s="125">
        <v>936</v>
      </c>
      <c r="L16" s="125">
        <v>808</v>
      </c>
      <c r="M16" s="125">
        <v>1744</v>
      </c>
      <c r="N16" s="125">
        <v>814</v>
      </c>
      <c r="O16" s="125">
        <v>2142</v>
      </c>
      <c r="P16" s="125">
        <v>2956</v>
      </c>
      <c r="Q16" s="125">
        <v>27593</v>
      </c>
      <c r="R16" s="125">
        <v>21845</v>
      </c>
      <c r="S16" s="125">
        <v>49438</v>
      </c>
      <c r="T16" s="125">
        <v>159</v>
      </c>
      <c r="U16" s="125">
        <v>247</v>
      </c>
      <c r="V16" s="125">
        <v>406</v>
      </c>
    </row>
    <row r="17" spans="1:22" ht="18.75" customHeight="1">
      <c r="A17" s="86" t="s">
        <v>12</v>
      </c>
      <c r="B17" s="125">
        <v>900</v>
      </c>
      <c r="C17" s="125">
        <v>226</v>
      </c>
      <c r="D17" s="125">
        <v>1126</v>
      </c>
      <c r="E17" s="125">
        <v>1142</v>
      </c>
      <c r="F17" s="125">
        <v>583</v>
      </c>
      <c r="G17" s="125">
        <v>1725</v>
      </c>
      <c r="H17" s="125">
        <v>3901</v>
      </c>
      <c r="I17" s="125">
        <v>2824</v>
      </c>
      <c r="J17" s="125">
        <v>6725</v>
      </c>
      <c r="K17" s="125">
        <v>123</v>
      </c>
      <c r="L17" s="125">
        <v>453</v>
      </c>
      <c r="M17" s="125">
        <v>576</v>
      </c>
      <c r="N17" s="125">
        <v>425</v>
      </c>
      <c r="O17" s="125">
        <v>427</v>
      </c>
      <c r="P17" s="125">
        <v>852</v>
      </c>
      <c r="Q17" s="125">
        <v>6491</v>
      </c>
      <c r="R17" s="125">
        <v>4513</v>
      </c>
      <c r="S17" s="125">
        <v>11004</v>
      </c>
      <c r="T17" s="125">
        <v>46</v>
      </c>
      <c r="U17" s="125">
        <v>32</v>
      </c>
      <c r="V17" s="125">
        <v>78</v>
      </c>
    </row>
    <row r="18" spans="1:22" ht="18.75" customHeight="1">
      <c r="A18" s="86" t="s">
        <v>13</v>
      </c>
      <c r="B18" s="125">
        <v>740</v>
      </c>
      <c r="C18" s="125">
        <v>308</v>
      </c>
      <c r="D18" s="125">
        <v>1048</v>
      </c>
      <c r="E18" s="125">
        <v>623</v>
      </c>
      <c r="F18" s="125">
        <v>387</v>
      </c>
      <c r="G18" s="125">
        <v>1010</v>
      </c>
      <c r="H18" s="125">
        <v>2818</v>
      </c>
      <c r="I18" s="125">
        <v>2616</v>
      </c>
      <c r="J18" s="125">
        <v>5434</v>
      </c>
      <c r="K18" s="125">
        <v>220</v>
      </c>
      <c r="L18" s="125">
        <v>211</v>
      </c>
      <c r="M18" s="125">
        <v>431</v>
      </c>
      <c r="N18" s="125">
        <v>1757</v>
      </c>
      <c r="O18" s="125">
        <v>981</v>
      </c>
      <c r="P18" s="125">
        <v>2738</v>
      </c>
      <c r="Q18" s="125">
        <v>6158</v>
      </c>
      <c r="R18" s="125">
        <v>4503</v>
      </c>
      <c r="S18" s="125">
        <v>10661</v>
      </c>
      <c r="T18" s="125">
        <v>60</v>
      </c>
      <c r="U18" s="125">
        <v>14</v>
      </c>
      <c r="V18" s="125">
        <v>74</v>
      </c>
    </row>
    <row r="19" spans="1:22" ht="18.75" customHeight="1">
      <c r="A19" s="86" t="s">
        <v>14</v>
      </c>
      <c r="B19" s="125">
        <v>608</v>
      </c>
      <c r="C19" s="125">
        <v>70</v>
      </c>
      <c r="D19" s="125">
        <v>678</v>
      </c>
      <c r="E19" s="125">
        <v>1087</v>
      </c>
      <c r="F19" s="125">
        <v>302</v>
      </c>
      <c r="G19" s="125">
        <v>1389</v>
      </c>
      <c r="H19" s="125">
        <v>5215</v>
      </c>
      <c r="I19" s="125">
        <v>1894</v>
      </c>
      <c r="J19" s="125">
        <v>7109</v>
      </c>
      <c r="K19" s="125">
        <v>137</v>
      </c>
      <c r="L19" s="125">
        <v>50</v>
      </c>
      <c r="M19" s="125">
        <v>187</v>
      </c>
      <c r="N19" s="125">
        <v>298</v>
      </c>
      <c r="O19" s="125">
        <v>239</v>
      </c>
      <c r="P19" s="125">
        <v>537</v>
      </c>
      <c r="Q19" s="125">
        <v>7345</v>
      </c>
      <c r="R19" s="125">
        <v>2555</v>
      </c>
      <c r="S19" s="125">
        <v>9900</v>
      </c>
      <c r="T19" s="125">
        <v>183</v>
      </c>
      <c r="U19" s="125">
        <v>84</v>
      </c>
      <c r="V19" s="125">
        <v>267</v>
      </c>
    </row>
    <row r="20" spans="1:22" ht="18.75" customHeight="1">
      <c r="A20" s="86" t="s">
        <v>15</v>
      </c>
      <c r="B20" s="125">
        <v>13197</v>
      </c>
      <c r="C20" s="125">
        <v>4740</v>
      </c>
      <c r="D20" s="125">
        <v>17937</v>
      </c>
      <c r="E20" s="125">
        <v>11662</v>
      </c>
      <c r="F20" s="125">
        <v>5936</v>
      </c>
      <c r="G20" s="125">
        <v>17598</v>
      </c>
      <c r="H20" s="125">
        <v>43860</v>
      </c>
      <c r="I20" s="125">
        <v>32951</v>
      </c>
      <c r="J20" s="125">
        <v>76811</v>
      </c>
      <c r="K20" s="125">
        <v>5597</v>
      </c>
      <c r="L20" s="125">
        <v>7974</v>
      </c>
      <c r="M20" s="125">
        <v>13571</v>
      </c>
      <c r="N20" s="125">
        <v>6186</v>
      </c>
      <c r="O20" s="125">
        <v>5355</v>
      </c>
      <c r="P20" s="125">
        <v>11541</v>
      </c>
      <c r="Q20" s="125">
        <v>80502</v>
      </c>
      <c r="R20" s="125">
        <v>56956</v>
      </c>
      <c r="S20" s="125">
        <v>137458</v>
      </c>
      <c r="T20" s="125">
        <v>705</v>
      </c>
      <c r="U20" s="125">
        <v>483</v>
      </c>
      <c r="V20" s="125">
        <v>1188</v>
      </c>
    </row>
    <row r="21" spans="1:22" ht="18.75" customHeight="1">
      <c r="A21" s="86" t="s">
        <v>16</v>
      </c>
      <c r="B21" s="125">
        <v>2746</v>
      </c>
      <c r="C21" s="125">
        <v>1489</v>
      </c>
      <c r="D21" s="125">
        <v>4235</v>
      </c>
      <c r="E21" s="125">
        <v>3813</v>
      </c>
      <c r="F21" s="125">
        <v>3250</v>
      </c>
      <c r="G21" s="125">
        <v>7063</v>
      </c>
      <c r="H21" s="125">
        <v>13945</v>
      </c>
      <c r="I21" s="125">
        <v>20975</v>
      </c>
      <c r="J21" s="125">
        <v>34920</v>
      </c>
      <c r="K21" s="125">
        <v>891</v>
      </c>
      <c r="L21" s="125">
        <v>1937</v>
      </c>
      <c r="M21" s="125">
        <v>2828</v>
      </c>
      <c r="N21" s="125">
        <v>1176</v>
      </c>
      <c r="O21" s="125">
        <v>3008</v>
      </c>
      <c r="P21" s="125">
        <v>4184</v>
      </c>
      <c r="Q21" s="125">
        <v>22571</v>
      </c>
      <c r="R21" s="125">
        <v>30659</v>
      </c>
      <c r="S21" s="125">
        <v>53230</v>
      </c>
      <c r="T21" s="125">
        <v>126</v>
      </c>
      <c r="U21" s="125">
        <v>164</v>
      </c>
      <c r="V21" s="125">
        <v>290</v>
      </c>
    </row>
    <row r="22" spans="1:22" ht="18.75" customHeight="1">
      <c r="A22" s="86" t="s">
        <v>69</v>
      </c>
      <c r="B22" s="125">
        <v>2</v>
      </c>
      <c r="C22" s="125">
        <v>0</v>
      </c>
      <c r="D22" s="125">
        <v>2</v>
      </c>
      <c r="E22" s="125">
        <v>0</v>
      </c>
      <c r="F22" s="125">
        <v>0</v>
      </c>
      <c r="G22" s="125">
        <v>0</v>
      </c>
      <c r="H22" s="125">
        <v>20</v>
      </c>
      <c r="I22" s="125">
        <v>11</v>
      </c>
      <c r="J22" s="125">
        <v>31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22</v>
      </c>
      <c r="R22" s="125">
        <v>11</v>
      </c>
      <c r="S22" s="125">
        <v>33</v>
      </c>
      <c r="T22" s="125">
        <v>0</v>
      </c>
      <c r="U22" s="125">
        <v>0</v>
      </c>
      <c r="V22" s="125">
        <v>0</v>
      </c>
    </row>
    <row r="23" spans="1:22" ht="18.75" customHeight="1">
      <c r="A23" s="86" t="s">
        <v>17</v>
      </c>
      <c r="B23" s="125">
        <v>5680</v>
      </c>
      <c r="C23" s="125">
        <v>2661</v>
      </c>
      <c r="D23" s="125">
        <v>8341</v>
      </c>
      <c r="E23" s="125">
        <v>5065</v>
      </c>
      <c r="F23" s="125">
        <v>2304</v>
      </c>
      <c r="G23" s="125">
        <v>7369</v>
      </c>
      <c r="H23" s="125">
        <v>29041</v>
      </c>
      <c r="I23" s="125">
        <v>17742</v>
      </c>
      <c r="J23" s="125">
        <v>46783</v>
      </c>
      <c r="K23" s="125">
        <v>2148</v>
      </c>
      <c r="L23" s="125">
        <v>2421</v>
      </c>
      <c r="M23" s="125">
        <v>4569</v>
      </c>
      <c r="N23" s="125">
        <v>2234</v>
      </c>
      <c r="O23" s="125">
        <v>1668</v>
      </c>
      <c r="P23" s="125">
        <v>3902</v>
      </c>
      <c r="Q23" s="125">
        <v>44168</v>
      </c>
      <c r="R23" s="125">
        <v>26796</v>
      </c>
      <c r="S23" s="125">
        <v>70964</v>
      </c>
      <c r="T23" s="125">
        <v>427</v>
      </c>
      <c r="U23" s="125">
        <v>327</v>
      </c>
      <c r="V23" s="125">
        <v>754</v>
      </c>
    </row>
    <row r="24" spans="1:22" ht="18.75" customHeight="1">
      <c r="A24" s="86" t="s">
        <v>18</v>
      </c>
      <c r="B24" s="125">
        <v>10661</v>
      </c>
      <c r="C24" s="125">
        <v>3667</v>
      </c>
      <c r="D24" s="125">
        <v>14328</v>
      </c>
      <c r="E24" s="125">
        <v>15702</v>
      </c>
      <c r="F24" s="125">
        <v>7013</v>
      </c>
      <c r="G24" s="125">
        <v>22715</v>
      </c>
      <c r="H24" s="125">
        <v>68093</v>
      </c>
      <c r="I24" s="125">
        <v>41907</v>
      </c>
      <c r="J24" s="125">
        <v>110000</v>
      </c>
      <c r="K24" s="125">
        <v>2108</v>
      </c>
      <c r="L24" s="125">
        <v>2018</v>
      </c>
      <c r="M24" s="125">
        <v>4126</v>
      </c>
      <c r="N24" s="125">
        <v>6677</v>
      </c>
      <c r="O24" s="125">
        <v>6116</v>
      </c>
      <c r="P24" s="125">
        <v>12793</v>
      </c>
      <c r="Q24" s="125">
        <v>103241</v>
      </c>
      <c r="R24" s="125">
        <v>60721</v>
      </c>
      <c r="S24" s="125">
        <v>163962</v>
      </c>
      <c r="T24" s="125">
        <v>3091</v>
      </c>
      <c r="U24" s="125">
        <v>2264</v>
      </c>
      <c r="V24" s="125">
        <v>5355</v>
      </c>
    </row>
    <row r="25" spans="1:22" ht="18.75" customHeight="1">
      <c r="A25" s="86" t="s">
        <v>19</v>
      </c>
      <c r="B25" s="125">
        <v>310</v>
      </c>
      <c r="C25" s="125">
        <v>99</v>
      </c>
      <c r="D25" s="125">
        <v>409</v>
      </c>
      <c r="E25" s="125">
        <v>655</v>
      </c>
      <c r="F25" s="125">
        <v>445</v>
      </c>
      <c r="G25" s="125">
        <v>1100</v>
      </c>
      <c r="H25" s="125">
        <v>1522</v>
      </c>
      <c r="I25" s="125">
        <v>1277</v>
      </c>
      <c r="J25" s="125">
        <v>2799</v>
      </c>
      <c r="K25" s="125">
        <v>73</v>
      </c>
      <c r="L25" s="125">
        <v>92</v>
      </c>
      <c r="M25" s="125">
        <v>165</v>
      </c>
      <c r="N25" s="125">
        <v>253</v>
      </c>
      <c r="O25" s="125">
        <v>297</v>
      </c>
      <c r="P25" s="125">
        <v>550</v>
      </c>
      <c r="Q25" s="125">
        <v>2813</v>
      </c>
      <c r="R25" s="125">
        <v>2210</v>
      </c>
      <c r="S25" s="125">
        <v>5023</v>
      </c>
      <c r="T25" s="125">
        <v>15</v>
      </c>
      <c r="U25" s="125">
        <v>14</v>
      </c>
      <c r="V25" s="125">
        <v>29</v>
      </c>
    </row>
    <row r="26" spans="1:22" ht="18.75" customHeight="1">
      <c r="A26" s="86" t="s">
        <v>20</v>
      </c>
      <c r="B26" s="125">
        <v>96</v>
      </c>
      <c r="C26" s="125">
        <v>57</v>
      </c>
      <c r="D26" s="125">
        <v>153</v>
      </c>
      <c r="E26" s="125">
        <v>376</v>
      </c>
      <c r="F26" s="125">
        <v>298</v>
      </c>
      <c r="G26" s="125">
        <v>674</v>
      </c>
      <c r="H26" s="125">
        <v>1040</v>
      </c>
      <c r="I26" s="125">
        <v>1454</v>
      </c>
      <c r="J26" s="125">
        <v>2494</v>
      </c>
      <c r="K26" s="125">
        <v>10</v>
      </c>
      <c r="L26" s="125">
        <v>70</v>
      </c>
      <c r="M26" s="125">
        <v>80</v>
      </c>
      <c r="N26" s="125">
        <v>77</v>
      </c>
      <c r="O26" s="125">
        <v>96</v>
      </c>
      <c r="P26" s="125">
        <v>173</v>
      </c>
      <c r="Q26" s="125">
        <v>1599</v>
      </c>
      <c r="R26" s="125">
        <v>1975</v>
      </c>
      <c r="S26" s="125">
        <v>3574</v>
      </c>
      <c r="T26" s="125">
        <v>10</v>
      </c>
      <c r="U26" s="125">
        <v>1</v>
      </c>
      <c r="V26" s="125">
        <v>11</v>
      </c>
    </row>
    <row r="27" spans="1:22" ht="18.75" customHeight="1">
      <c r="A27" s="86" t="s">
        <v>21</v>
      </c>
      <c r="B27" s="125">
        <v>90</v>
      </c>
      <c r="C27" s="125">
        <v>16</v>
      </c>
      <c r="D27" s="125">
        <v>106</v>
      </c>
      <c r="E27" s="125">
        <v>290</v>
      </c>
      <c r="F27" s="125">
        <v>186</v>
      </c>
      <c r="G27" s="125">
        <v>476</v>
      </c>
      <c r="H27" s="125">
        <v>363</v>
      </c>
      <c r="I27" s="125">
        <v>327</v>
      </c>
      <c r="J27" s="125">
        <v>690</v>
      </c>
      <c r="K27" s="125">
        <v>18</v>
      </c>
      <c r="L27" s="125">
        <v>82</v>
      </c>
      <c r="M27" s="125">
        <v>100</v>
      </c>
      <c r="N27" s="125">
        <v>144</v>
      </c>
      <c r="O27" s="125">
        <v>142</v>
      </c>
      <c r="P27" s="125">
        <v>286</v>
      </c>
      <c r="Q27" s="125">
        <v>905</v>
      </c>
      <c r="R27" s="125">
        <v>753</v>
      </c>
      <c r="S27" s="125">
        <v>1658</v>
      </c>
      <c r="T27" s="125">
        <v>6</v>
      </c>
      <c r="U27" s="125">
        <v>5</v>
      </c>
      <c r="V27" s="125">
        <v>11</v>
      </c>
    </row>
    <row r="28" spans="1:22" ht="18.75" customHeight="1">
      <c r="A28" s="86" t="s">
        <v>22</v>
      </c>
      <c r="B28" s="125">
        <v>87</v>
      </c>
      <c r="C28" s="125">
        <v>29</v>
      </c>
      <c r="D28" s="125">
        <v>116</v>
      </c>
      <c r="E28" s="125">
        <v>102</v>
      </c>
      <c r="F28" s="125">
        <v>117</v>
      </c>
      <c r="G28" s="125">
        <v>219</v>
      </c>
      <c r="H28" s="125">
        <v>737</v>
      </c>
      <c r="I28" s="125">
        <v>837</v>
      </c>
      <c r="J28" s="125">
        <v>1574</v>
      </c>
      <c r="K28" s="125">
        <v>12</v>
      </c>
      <c r="L28" s="125">
        <v>40</v>
      </c>
      <c r="M28" s="125">
        <v>52</v>
      </c>
      <c r="N28" s="125">
        <v>33</v>
      </c>
      <c r="O28" s="125">
        <v>35</v>
      </c>
      <c r="P28" s="125">
        <v>68</v>
      </c>
      <c r="Q28" s="125">
        <v>971</v>
      </c>
      <c r="R28" s="125">
        <v>1058</v>
      </c>
      <c r="S28" s="125">
        <v>2029</v>
      </c>
      <c r="T28" s="125">
        <v>15</v>
      </c>
      <c r="U28" s="125">
        <v>10</v>
      </c>
      <c r="V28" s="125">
        <v>25</v>
      </c>
    </row>
    <row r="29" spans="1:22" ht="18.75" customHeight="1">
      <c r="A29" s="86" t="s">
        <v>23</v>
      </c>
      <c r="B29" s="125">
        <v>2699</v>
      </c>
      <c r="C29" s="125">
        <v>518</v>
      </c>
      <c r="D29" s="125">
        <v>3217</v>
      </c>
      <c r="E29" s="125">
        <v>3453</v>
      </c>
      <c r="F29" s="125">
        <v>1265</v>
      </c>
      <c r="G29" s="125">
        <v>4718</v>
      </c>
      <c r="H29" s="125">
        <v>19745</v>
      </c>
      <c r="I29" s="125">
        <v>9108</v>
      </c>
      <c r="J29" s="125">
        <v>28853</v>
      </c>
      <c r="K29" s="125">
        <v>1913</v>
      </c>
      <c r="L29" s="125">
        <v>1175</v>
      </c>
      <c r="M29" s="125">
        <v>3088</v>
      </c>
      <c r="N29" s="125">
        <v>1073</v>
      </c>
      <c r="O29" s="125">
        <v>903</v>
      </c>
      <c r="P29" s="125">
        <v>1976</v>
      </c>
      <c r="Q29" s="125">
        <v>28883</v>
      </c>
      <c r="R29" s="125">
        <v>12969</v>
      </c>
      <c r="S29" s="125">
        <v>41852</v>
      </c>
      <c r="T29" s="125">
        <v>293</v>
      </c>
      <c r="U29" s="125">
        <v>89</v>
      </c>
      <c r="V29" s="125">
        <v>382</v>
      </c>
    </row>
    <row r="30" spans="1:22" ht="18.75" customHeight="1">
      <c r="A30" s="86" t="s">
        <v>24</v>
      </c>
      <c r="B30" s="125">
        <v>661</v>
      </c>
      <c r="C30" s="125">
        <v>207</v>
      </c>
      <c r="D30" s="125">
        <v>868</v>
      </c>
      <c r="E30" s="125">
        <v>659</v>
      </c>
      <c r="F30" s="125">
        <v>292</v>
      </c>
      <c r="G30" s="125">
        <v>951</v>
      </c>
      <c r="H30" s="125">
        <v>2343</v>
      </c>
      <c r="I30" s="125">
        <v>1458</v>
      </c>
      <c r="J30" s="125">
        <v>3801</v>
      </c>
      <c r="K30" s="125">
        <v>523</v>
      </c>
      <c r="L30" s="125">
        <v>477</v>
      </c>
      <c r="M30" s="125">
        <v>1000</v>
      </c>
      <c r="N30" s="125">
        <v>124</v>
      </c>
      <c r="O30" s="125">
        <v>111</v>
      </c>
      <c r="P30" s="125">
        <v>235</v>
      </c>
      <c r="Q30" s="125">
        <v>4310</v>
      </c>
      <c r="R30" s="125">
        <v>2545</v>
      </c>
      <c r="S30" s="125">
        <v>6855</v>
      </c>
      <c r="T30" s="125">
        <v>6</v>
      </c>
      <c r="U30" s="125">
        <v>2</v>
      </c>
      <c r="V30" s="125">
        <v>8</v>
      </c>
    </row>
    <row r="31" spans="1:22" ht="18.75" customHeight="1">
      <c r="A31" s="86" t="s">
        <v>25</v>
      </c>
      <c r="B31" s="125">
        <v>2412</v>
      </c>
      <c r="C31" s="125">
        <v>1258</v>
      </c>
      <c r="D31" s="125">
        <v>3670</v>
      </c>
      <c r="E31" s="125">
        <v>2776</v>
      </c>
      <c r="F31" s="125">
        <v>2616</v>
      </c>
      <c r="G31" s="125">
        <v>5392</v>
      </c>
      <c r="H31" s="125">
        <v>16562</v>
      </c>
      <c r="I31" s="125">
        <v>17354</v>
      </c>
      <c r="J31" s="125">
        <v>33916</v>
      </c>
      <c r="K31" s="125">
        <v>715</v>
      </c>
      <c r="L31" s="125">
        <v>3806</v>
      </c>
      <c r="M31" s="125">
        <v>4521</v>
      </c>
      <c r="N31" s="125">
        <v>1400</v>
      </c>
      <c r="O31" s="125">
        <v>3573</v>
      </c>
      <c r="P31" s="125">
        <v>4973</v>
      </c>
      <c r="Q31" s="125">
        <v>23865</v>
      </c>
      <c r="R31" s="125">
        <v>28607</v>
      </c>
      <c r="S31" s="125">
        <v>52472</v>
      </c>
      <c r="T31" s="125">
        <v>144</v>
      </c>
      <c r="U31" s="125">
        <v>244</v>
      </c>
      <c r="V31" s="125">
        <v>388</v>
      </c>
    </row>
    <row r="32" spans="1:22" ht="18.75" customHeight="1">
      <c r="A32" s="86" t="s">
        <v>26</v>
      </c>
      <c r="B32" s="125">
        <v>4627</v>
      </c>
      <c r="C32" s="125">
        <v>1463</v>
      </c>
      <c r="D32" s="125">
        <v>6090</v>
      </c>
      <c r="E32" s="125">
        <v>3385</v>
      </c>
      <c r="F32" s="125">
        <v>1412</v>
      </c>
      <c r="G32" s="125">
        <v>4797</v>
      </c>
      <c r="H32" s="125">
        <v>39604</v>
      </c>
      <c r="I32" s="125">
        <v>20397</v>
      </c>
      <c r="J32" s="125">
        <v>60001</v>
      </c>
      <c r="K32" s="125">
        <v>1287</v>
      </c>
      <c r="L32" s="125">
        <v>629</v>
      </c>
      <c r="M32" s="125">
        <v>1916</v>
      </c>
      <c r="N32" s="125">
        <v>687</v>
      </c>
      <c r="O32" s="125">
        <v>461</v>
      </c>
      <c r="P32" s="125">
        <v>1148</v>
      </c>
      <c r="Q32" s="125">
        <v>49590</v>
      </c>
      <c r="R32" s="125">
        <v>24362</v>
      </c>
      <c r="S32" s="125">
        <v>73952</v>
      </c>
      <c r="T32" s="125">
        <v>214</v>
      </c>
      <c r="U32" s="125">
        <v>133</v>
      </c>
      <c r="V32" s="125">
        <v>347</v>
      </c>
    </row>
    <row r="33" spans="1:22" ht="18.75" customHeight="1">
      <c r="A33" s="86" t="s">
        <v>27</v>
      </c>
      <c r="B33" s="125">
        <v>71</v>
      </c>
      <c r="C33" s="125">
        <v>25</v>
      </c>
      <c r="D33" s="125">
        <v>96</v>
      </c>
      <c r="E33" s="125">
        <v>130</v>
      </c>
      <c r="F33" s="125">
        <v>40</v>
      </c>
      <c r="G33" s="125">
        <v>170</v>
      </c>
      <c r="H33" s="125">
        <v>459</v>
      </c>
      <c r="I33" s="125">
        <v>287</v>
      </c>
      <c r="J33" s="125">
        <v>746</v>
      </c>
      <c r="K33" s="125">
        <v>95</v>
      </c>
      <c r="L33" s="125">
        <v>127</v>
      </c>
      <c r="M33" s="125">
        <v>222</v>
      </c>
      <c r="N33" s="125">
        <v>96</v>
      </c>
      <c r="O33" s="125">
        <v>80</v>
      </c>
      <c r="P33" s="125">
        <v>176</v>
      </c>
      <c r="Q33" s="125">
        <v>851</v>
      </c>
      <c r="R33" s="125">
        <v>559</v>
      </c>
      <c r="S33" s="125">
        <v>1410</v>
      </c>
      <c r="T33" s="125">
        <v>3</v>
      </c>
      <c r="U33" s="125">
        <v>6</v>
      </c>
      <c r="V33" s="125">
        <v>9</v>
      </c>
    </row>
    <row r="34" spans="1:22" ht="18.75" customHeight="1">
      <c r="A34" s="86" t="s">
        <v>28</v>
      </c>
      <c r="B34" s="125">
        <v>13143</v>
      </c>
      <c r="C34" s="125">
        <v>5257</v>
      </c>
      <c r="D34" s="125">
        <v>18400</v>
      </c>
      <c r="E34" s="125">
        <v>12611</v>
      </c>
      <c r="F34" s="125">
        <v>8571</v>
      </c>
      <c r="G34" s="125">
        <v>21182</v>
      </c>
      <c r="H34" s="125">
        <v>80871</v>
      </c>
      <c r="I34" s="125">
        <v>70343</v>
      </c>
      <c r="J34" s="125">
        <v>151214</v>
      </c>
      <c r="K34" s="125">
        <v>2886</v>
      </c>
      <c r="L34" s="125">
        <v>5180</v>
      </c>
      <c r="M34" s="125">
        <v>8066</v>
      </c>
      <c r="N34" s="125">
        <v>2448</v>
      </c>
      <c r="O34" s="125">
        <v>2533</v>
      </c>
      <c r="P34" s="125">
        <v>4981</v>
      </c>
      <c r="Q34" s="125">
        <v>111959</v>
      </c>
      <c r="R34" s="125">
        <v>91884</v>
      </c>
      <c r="S34" s="125">
        <v>203843</v>
      </c>
      <c r="T34" s="125">
        <v>387</v>
      </c>
      <c r="U34" s="125">
        <v>147</v>
      </c>
      <c r="V34" s="125">
        <v>534</v>
      </c>
    </row>
    <row r="35" spans="1:22" ht="18.75" customHeight="1">
      <c r="A35" s="425" t="s">
        <v>29</v>
      </c>
      <c r="B35" s="125">
        <v>6099</v>
      </c>
      <c r="C35" s="125">
        <v>1482</v>
      </c>
      <c r="D35" s="125">
        <v>7581</v>
      </c>
      <c r="E35" s="125">
        <v>7012</v>
      </c>
      <c r="F35" s="125">
        <v>3249</v>
      </c>
      <c r="G35" s="125">
        <v>10261</v>
      </c>
      <c r="H35" s="125">
        <v>43430</v>
      </c>
      <c r="I35" s="125">
        <v>24613</v>
      </c>
      <c r="J35" s="125">
        <v>68043</v>
      </c>
      <c r="K35" s="125">
        <v>740</v>
      </c>
      <c r="L35" s="125">
        <v>2057</v>
      </c>
      <c r="M35" s="125">
        <v>2797</v>
      </c>
      <c r="N35" s="125">
        <v>1865</v>
      </c>
      <c r="O35" s="125">
        <v>1385</v>
      </c>
      <c r="P35" s="125">
        <v>3250</v>
      </c>
      <c r="Q35" s="125">
        <v>59146</v>
      </c>
      <c r="R35" s="125">
        <v>32786</v>
      </c>
      <c r="S35" s="125">
        <v>91932</v>
      </c>
      <c r="T35" s="125">
        <v>154</v>
      </c>
      <c r="U35" s="125">
        <v>76</v>
      </c>
      <c r="V35" s="125">
        <v>230</v>
      </c>
    </row>
    <row r="36" spans="1:22" ht="18.75" customHeight="1">
      <c r="A36" s="86" t="s">
        <v>30</v>
      </c>
      <c r="B36" s="125">
        <v>150</v>
      </c>
      <c r="C36" s="125">
        <v>36</v>
      </c>
      <c r="D36" s="125">
        <v>186</v>
      </c>
      <c r="E36" s="125">
        <v>211</v>
      </c>
      <c r="F36" s="125">
        <v>98</v>
      </c>
      <c r="G36" s="125">
        <v>309</v>
      </c>
      <c r="H36" s="125">
        <v>863</v>
      </c>
      <c r="I36" s="125">
        <v>426</v>
      </c>
      <c r="J36" s="125">
        <v>1289</v>
      </c>
      <c r="K36" s="125">
        <v>205</v>
      </c>
      <c r="L36" s="125">
        <v>227</v>
      </c>
      <c r="M36" s="125">
        <v>432</v>
      </c>
      <c r="N36" s="125">
        <v>94</v>
      </c>
      <c r="O36" s="125">
        <v>65</v>
      </c>
      <c r="P36" s="125">
        <v>159</v>
      </c>
      <c r="Q36" s="125">
        <v>1523</v>
      </c>
      <c r="R36" s="125">
        <v>852</v>
      </c>
      <c r="S36" s="125">
        <v>2375</v>
      </c>
      <c r="T36" s="125">
        <v>80</v>
      </c>
      <c r="U36" s="125">
        <v>71</v>
      </c>
      <c r="V36" s="125">
        <v>151</v>
      </c>
    </row>
    <row r="37" spans="1:22" ht="18.75" customHeight="1">
      <c r="A37" s="86" t="s">
        <v>31</v>
      </c>
      <c r="B37" s="125">
        <v>11988</v>
      </c>
      <c r="C37" s="125">
        <v>3324</v>
      </c>
      <c r="D37" s="125">
        <v>15312</v>
      </c>
      <c r="E37" s="125">
        <v>12195</v>
      </c>
      <c r="F37" s="125">
        <v>5424</v>
      </c>
      <c r="G37" s="125">
        <v>17619</v>
      </c>
      <c r="H37" s="125">
        <v>74604</v>
      </c>
      <c r="I37" s="125">
        <v>33897</v>
      </c>
      <c r="J37" s="125">
        <v>108501</v>
      </c>
      <c r="K37" s="125">
        <v>3104</v>
      </c>
      <c r="L37" s="125">
        <v>3154</v>
      </c>
      <c r="M37" s="125">
        <v>6258</v>
      </c>
      <c r="N37" s="125">
        <v>6381</v>
      </c>
      <c r="O37" s="125">
        <v>3259</v>
      </c>
      <c r="P37" s="125">
        <v>9640</v>
      </c>
      <c r="Q37" s="125">
        <v>108272</v>
      </c>
      <c r="R37" s="125">
        <v>49058</v>
      </c>
      <c r="S37" s="125">
        <v>157330</v>
      </c>
      <c r="T37" s="125">
        <v>379</v>
      </c>
      <c r="U37" s="125">
        <v>168</v>
      </c>
      <c r="V37" s="125">
        <v>547</v>
      </c>
    </row>
    <row r="38" spans="1:22" ht="18.75" customHeight="1">
      <c r="A38" s="86" t="s">
        <v>32</v>
      </c>
      <c r="B38" s="125">
        <v>1463</v>
      </c>
      <c r="C38" s="125">
        <v>315</v>
      </c>
      <c r="D38" s="125">
        <v>1778</v>
      </c>
      <c r="E38" s="125">
        <v>1418</v>
      </c>
      <c r="F38" s="125">
        <v>724</v>
      </c>
      <c r="G38" s="125">
        <v>2142</v>
      </c>
      <c r="H38" s="125">
        <v>7318</v>
      </c>
      <c r="I38" s="125">
        <v>3971</v>
      </c>
      <c r="J38" s="125">
        <v>11289</v>
      </c>
      <c r="K38" s="125">
        <v>444</v>
      </c>
      <c r="L38" s="125">
        <v>492</v>
      </c>
      <c r="M38" s="125">
        <v>936</v>
      </c>
      <c r="N38" s="125">
        <v>953</v>
      </c>
      <c r="O38" s="125">
        <v>631</v>
      </c>
      <c r="P38" s="125">
        <v>1584</v>
      </c>
      <c r="Q38" s="125">
        <v>11596</v>
      </c>
      <c r="R38" s="125">
        <v>6133</v>
      </c>
      <c r="S38" s="125">
        <v>17729</v>
      </c>
      <c r="T38" s="125">
        <v>75</v>
      </c>
      <c r="U38" s="125">
        <v>33</v>
      </c>
      <c r="V38" s="125">
        <v>108</v>
      </c>
    </row>
    <row r="39" spans="1:22" ht="18.75" customHeight="1">
      <c r="A39" s="86" t="s">
        <v>33</v>
      </c>
      <c r="B39" s="125">
        <v>3941</v>
      </c>
      <c r="C39" s="125">
        <v>745</v>
      </c>
      <c r="D39" s="125">
        <v>4686</v>
      </c>
      <c r="E39" s="125">
        <v>4439</v>
      </c>
      <c r="F39" s="125">
        <v>2210</v>
      </c>
      <c r="G39" s="125">
        <v>6649</v>
      </c>
      <c r="H39" s="125">
        <v>16342</v>
      </c>
      <c r="I39" s="125">
        <v>7428</v>
      </c>
      <c r="J39" s="125">
        <v>23770</v>
      </c>
      <c r="K39" s="125">
        <v>1852</v>
      </c>
      <c r="L39" s="125">
        <v>834</v>
      </c>
      <c r="M39" s="125">
        <v>2686</v>
      </c>
      <c r="N39" s="125">
        <v>7284</v>
      </c>
      <c r="O39" s="125">
        <v>5360</v>
      </c>
      <c r="P39" s="125">
        <v>12644</v>
      </c>
      <c r="Q39" s="125">
        <v>33858</v>
      </c>
      <c r="R39" s="125">
        <v>16577</v>
      </c>
      <c r="S39" s="125">
        <v>50435</v>
      </c>
      <c r="T39" s="125">
        <v>1649</v>
      </c>
      <c r="U39" s="125">
        <v>1007</v>
      </c>
      <c r="V39" s="125">
        <v>2656</v>
      </c>
    </row>
    <row r="40" spans="1:22" s="81" customFormat="1" ht="18.75" customHeight="1">
      <c r="A40" s="75" t="s">
        <v>39</v>
      </c>
      <c r="B40" s="79">
        <v>102822</v>
      </c>
      <c r="C40" s="79">
        <v>34144</v>
      </c>
      <c r="D40" s="79">
        <v>136966</v>
      </c>
      <c r="E40" s="79">
        <v>116319</v>
      </c>
      <c r="F40" s="79">
        <v>61280</v>
      </c>
      <c r="G40" s="79">
        <v>177599</v>
      </c>
      <c r="H40" s="79">
        <v>599593</v>
      </c>
      <c r="I40" s="79">
        <v>385492</v>
      </c>
      <c r="J40" s="79">
        <v>985085</v>
      </c>
      <c r="K40" s="79">
        <v>30238</v>
      </c>
      <c r="L40" s="79">
        <v>41419</v>
      </c>
      <c r="M40" s="79">
        <v>71657</v>
      </c>
      <c r="N40" s="79">
        <v>55074</v>
      </c>
      <c r="O40" s="79">
        <v>46874</v>
      </c>
      <c r="P40" s="79">
        <v>101948</v>
      </c>
      <c r="Q40" s="79">
        <v>904046</v>
      </c>
      <c r="R40" s="79">
        <v>569209</v>
      </c>
      <c r="S40" s="79">
        <v>1473255</v>
      </c>
      <c r="T40" s="426">
        <v>11529</v>
      </c>
      <c r="U40" s="426">
        <v>7639</v>
      </c>
      <c r="V40" s="426">
        <v>19168</v>
      </c>
    </row>
  </sheetData>
  <mergeCells count="9">
    <mergeCell ref="N2:P2"/>
    <mergeCell ref="Q2:S2"/>
    <mergeCell ref="T2:V2"/>
    <mergeCell ref="B1:G1"/>
    <mergeCell ref="A2:A3"/>
    <mergeCell ref="B2:D2"/>
    <mergeCell ref="E2:G2"/>
    <mergeCell ref="H2:J2"/>
    <mergeCell ref="K2:M2"/>
  </mergeCells>
  <printOptions horizontalCentered="1"/>
  <pageMargins left="0.15748031496063" right="0.196850393700787" top="0.43307086614173201" bottom="0.47244094488188998" header="0.23622047244094499" footer="0.23622047244094499"/>
  <pageSetup paperSize="9" scale="98" firstPageNumber="71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2" manualBreakCount="2">
    <brk id="7" max="38" man="1"/>
    <brk id="13" max="38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V41"/>
  <sheetViews>
    <sheetView view="pageBreakPreview" topLeftCell="E1" zoomScaleSheetLayoutView="100" workbookViewId="0">
      <selection activeCell="A41" sqref="A41:XFD41"/>
    </sheetView>
  </sheetViews>
  <sheetFormatPr defaultRowHeight="14.25"/>
  <cols>
    <col min="1" max="1" width="20" style="77" customWidth="1"/>
    <col min="2" max="2" width="10.5703125" style="77" customWidth="1"/>
    <col min="3" max="3" width="11.42578125" style="77" customWidth="1"/>
    <col min="4" max="4" width="11.5703125" style="77" customWidth="1"/>
    <col min="5" max="5" width="10.5703125" style="77" customWidth="1"/>
    <col min="6" max="6" width="11.28515625" style="77" customWidth="1"/>
    <col min="7" max="7" width="11.140625" style="77" customWidth="1"/>
    <col min="8" max="8" width="10.7109375" style="77" customWidth="1"/>
    <col min="9" max="9" width="11.7109375" style="77" customWidth="1"/>
    <col min="10" max="10" width="12.28515625" style="77" customWidth="1"/>
    <col min="11" max="12" width="10.7109375" style="77" customWidth="1"/>
    <col min="13" max="13" width="12.28515625" style="77" customWidth="1"/>
    <col min="14" max="15" width="7.5703125" style="77" customWidth="1"/>
    <col min="16" max="16" width="7.42578125" style="77" customWidth="1"/>
    <col min="17" max="18" width="8.7109375" style="77" customWidth="1"/>
    <col min="19" max="19" width="10" style="77" customWidth="1"/>
    <col min="20" max="20" width="7.85546875" style="77" customWidth="1"/>
    <col min="21" max="21" width="9.140625" style="77" customWidth="1"/>
    <col min="22" max="22" width="9.42578125" style="77" customWidth="1"/>
    <col min="23" max="16384" width="9.140625" style="429"/>
  </cols>
  <sheetData>
    <row r="1" spans="1:22" s="427" customFormat="1" ht="21" customHeight="1">
      <c r="A1" s="480" t="s">
        <v>536</v>
      </c>
      <c r="B1" s="484" t="s">
        <v>537</v>
      </c>
      <c r="C1" s="484"/>
      <c r="D1" s="484"/>
      <c r="E1" s="484"/>
      <c r="F1" s="484"/>
      <c r="G1" s="484"/>
      <c r="H1" s="484" t="str">
        <f>B1</f>
        <v>Post-Wise Number  of Teachers in Universities &amp; its Colleges</v>
      </c>
      <c r="I1" s="484"/>
      <c r="J1" s="484"/>
      <c r="K1" s="485"/>
      <c r="L1" s="484"/>
      <c r="M1" s="484"/>
      <c r="N1" s="484" t="str">
        <f>H1</f>
        <v>Post-Wise Number  of Teachers in Universities &amp; its Colleges</v>
      </c>
      <c r="O1" s="484"/>
      <c r="P1" s="484"/>
      <c r="Q1" s="484"/>
      <c r="R1" s="484"/>
      <c r="S1" s="484"/>
      <c r="T1" s="474"/>
      <c r="U1" s="33"/>
      <c r="V1" s="33"/>
    </row>
    <row r="2" spans="1:22" s="428" customFormat="1" ht="31.5" customHeight="1">
      <c r="A2" s="612" t="s">
        <v>36</v>
      </c>
      <c r="B2" s="605" t="s">
        <v>530</v>
      </c>
      <c r="C2" s="605"/>
      <c r="D2" s="605"/>
      <c r="E2" s="605" t="s">
        <v>531</v>
      </c>
      <c r="F2" s="606"/>
      <c r="G2" s="606"/>
      <c r="H2" s="605" t="s">
        <v>532</v>
      </c>
      <c r="I2" s="606"/>
      <c r="J2" s="606"/>
      <c r="K2" s="605" t="s">
        <v>533</v>
      </c>
      <c r="L2" s="606"/>
      <c r="M2" s="606"/>
      <c r="N2" s="605" t="s">
        <v>534</v>
      </c>
      <c r="O2" s="606"/>
      <c r="P2" s="606"/>
      <c r="Q2" s="607" t="s">
        <v>38</v>
      </c>
      <c r="R2" s="608"/>
      <c r="S2" s="609"/>
      <c r="T2" s="610" t="s">
        <v>535</v>
      </c>
      <c r="U2" s="611"/>
      <c r="V2" s="611"/>
    </row>
    <row r="3" spans="1:22" s="428" customFormat="1" ht="19.5" customHeight="1">
      <c r="A3" s="613"/>
      <c r="B3" s="200" t="s">
        <v>103</v>
      </c>
      <c r="C3" s="200" t="s">
        <v>104</v>
      </c>
      <c r="D3" s="200" t="s">
        <v>90</v>
      </c>
      <c r="E3" s="200" t="s">
        <v>103</v>
      </c>
      <c r="F3" s="200" t="s">
        <v>104</v>
      </c>
      <c r="G3" s="200" t="s">
        <v>90</v>
      </c>
      <c r="H3" s="200" t="s">
        <v>103</v>
      </c>
      <c r="I3" s="200" t="s">
        <v>104</v>
      </c>
      <c r="J3" s="200" t="s">
        <v>90</v>
      </c>
      <c r="K3" s="200" t="s">
        <v>103</v>
      </c>
      <c r="L3" s="200" t="s">
        <v>104</v>
      </c>
      <c r="M3" s="200" t="s">
        <v>90</v>
      </c>
      <c r="N3" s="200" t="s">
        <v>103</v>
      </c>
      <c r="O3" s="200" t="s">
        <v>104</v>
      </c>
      <c r="P3" s="200" t="s">
        <v>90</v>
      </c>
      <c r="Q3" s="200" t="s">
        <v>103</v>
      </c>
      <c r="R3" s="200" t="s">
        <v>104</v>
      </c>
      <c r="S3" s="200" t="s">
        <v>90</v>
      </c>
      <c r="T3" s="424" t="s">
        <v>103</v>
      </c>
      <c r="U3" s="424" t="s">
        <v>104</v>
      </c>
      <c r="V3" s="424" t="s">
        <v>90</v>
      </c>
    </row>
    <row r="4" spans="1:22" ht="30" customHeight="1">
      <c r="A4" s="86" t="s">
        <v>0</v>
      </c>
      <c r="B4" s="125">
        <v>11</v>
      </c>
      <c r="C4" s="125">
        <v>0</v>
      </c>
      <c r="D4" s="125">
        <v>11</v>
      </c>
      <c r="E4" s="125">
        <v>69</v>
      </c>
      <c r="F4" s="125">
        <v>19</v>
      </c>
      <c r="G4" s="125">
        <v>88</v>
      </c>
      <c r="H4" s="125">
        <v>66</v>
      </c>
      <c r="I4" s="125">
        <v>29</v>
      </c>
      <c r="J4" s="125">
        <v>95</v>
      </c>
      <c r="K4" s="125">
        <v>0</v>
      </c>
      <c r="L4" s="125">
        <v>0</v>
      </c>
      <c r="M4" s="125">
        <v>0</v>
      </c>
      <c r="N4" s="125">
        <v>62</v>
      </c>
      <c r="O4" s="125">
        <v>95</v>
      </c>
      <c r="P4" s="125">
        <v>157</v>
      </c>
      <c r="Q4" s="125">
        <v>208</v>
      </c>
      <c r="R4" s="125">
        <v>143</v>
      </c>
      <c r="S4" s="125">
        <v>351</v>
      </c>
      <c r="T4" s="125">
        <v>5</v>
      </c>
      <c r="U4" s="125">
        <v>11</v>
      </c>
      <c r="V4" s="125">
        <v>16</v>
      </c>
    </row>
    <row r="5" spans="1:22" ht="20.25" customHeight="1">
      <c r="A5" s="86" t="s">
        <v>1</v>
      </c>
      <c r="B5" s="125">
        <v>6402</v>
      </c>
      <c r="C5" s="125">
        <v>1319</v>
      </c>
      <c r="D5" s="125">
        <v>7721</v>
      </c>
      <c r="E5" s="125">
        <v>7165</v>
      </c>
      <c r="F5" s="125">
        <v>2554</v>
      </c>
      <c r="G5" s="125">
        <v>9719</v>
      </c>
      <c r="H5" s="125">
        <v>48441</v>
      </c>
      <c r="I5" s="125">
        <v>23715</v>
      </c>
      <c r="J5" s="125">
        <v>72156</v>
      </c>
      <c r="K5" s="125">
        <v>786</v>
      </c>
      <c r="L5" s="125">
        <v>1418</v>
      </c>
      <c r="M5" s="125">
        <v>2204</v>
      </c>
      <c r="N5" s="125">
        <v>2650</v>
      </c>
      <c r="O5" s="125">
        <v>1564</v>
      </c>
      <c r="P5" s="125">
        <v>4214</v>
      </c>
      <c r="Q5" s="125">
        <v>65444</v>
      </c>
      <c r="R5" s="125">
        <v>30570</v>
      </c>
      <c r="S5" s="125">
        <v>96014</v>
      </c>
      <c r="T5" s="125">
        <v>160</v>
      </c>
      <c r="U5" s="125">
        <v>72</v>
      </c>
      <c r="V5" s="125">
        <v>232</v>
      </c>
    </row>
    <row r="6" spans="1:22" ht="20.25" customHeight="1">
      <c r="A6" s="86" t="s">
        <v>2</v>
      </c>
      <c r="B6" s="125">
        <v>84</v>
      </c>
      <c r="C6" s="125">
        <v>7</v>
      </c>
      <c r="D6" s="125">
        <v>91</v>
      </c>
      <c r="E6" s="125">
        <v>154</v>
      </c>
      <c r="F6" s="125">
        <v>24</v>
      </c>
      <c r="G6" s="125">
        <v>178</v>
      </c>
      <c r="H6" s="125">
        <v>389</v>
      </c>
      <c r="I6" s="125">
        <v>214</v>
      </c>
      <c r="J6" s="125">
        <v>603</v>
      </c>
      <c r="K6" s="125">
        <v>5</v>
      </c>
      <c r="L6" s="125">
        <v>0</v>
      </c>
      <c r="M6" s="125">
        <v>5</v>
      </c>
      <c r="N6" s="125">
        <v>12</v>
      </c>
      <c r="O6" s="125">
        <v>10</v>
      </c>
      <c r="P6" s="125">
        <v>22</v>
      </c>
      <c r="Q6" s="125">
        <v>644</v>
      </c>
      <c r="R6" s="125">
        <v>255</v>
      </c>
      <c r="S6" s="125">
        <v>899</v>
      </c>
      <c r="T6" s="125">
        <v>12</v>
      </c>
      <c r="U6" s="125">
        <v>1</v>
      </c>
      <c r="V6" s="125">
        <v>13</v>
      </c>
    </row>
    <row r="7" spans="1:22" ht="20.25" customHeight="1">
      <c r="A7" s="86" t="s">
        <v>3</v>
      </c>
      <c r="B7" s="125">
        <v>1151</v>
      </c>
      <c r="C7" s="125">
        <v>319</v>
      </c>
      <c r="D7" s="125">
        <v>1470</v>
      </c>
      <c r="E7" s="125">
        <v>3112</v>
      </c>
      <c r="F7" s="125">
        <v>1708</v>
      </c>
      <c r="G7" s="125">
        <v>4820</v>
      </c>
      <c r="H7" s="125">
        <v>7198</v>
      </c>
      <c r="I7" s="125">
        <v>4493</v>
      </c>
      <c r="J7" s="125">
        <v>11691</v>
      </c>
      <c r="K7" s="125">
        <v>408</v>
      </c>
      <c r="L7" s="125">
        <v>206</v>
      </c>
      <c r="M7" s="125">
        <v>614</v>
      </c>
      <c r="N7" s="125">
        <v>1031</v>
      </c>
      <c r="O7" s="125">
        <v>1015</v>
      </c>
      <c r="P7" s="125">
        <v>2046</v>
      </c>
      <c r="Q7" s="125">
        <v>12900</v>
      </c>
      <c r="R7" s="125">
        <v>7741</v>
      </c>
      <c r="S7" s="125">
        <v>20641</v>
      </c>
      <c r="T7" s="125">
        <v>73</v>
      </c>
      <c r="U7" s="125">
        <v>30</v>
      </c>
      <c r="V7" s="125">
        <v>103</v>
      </c>
    </row>
    <row r="8" spans="1:22" ht="20.25" customHeight="1">
      <c r="A8" s="86" t="s">
        <v>4</v>
      </c>
      <c r="B8" s="125">
        <v>2206</v>
      </c>
      <c r="C8" s="125">
        <v>410</v>
      </c>
      <c r="D8" s="125">
        <v>2616</v>
      </c>
      <c r="E8" s="125">
        <v>3786</v>
      </c>
      <c r="F8" s="125">
        <v>837</v>
      </c>
      <c r="G8" s="125">
        <v>4623</v>
      </c>
      <c r="H8" s="125">
        <v>13621</v>
      </c>
      <c r="I8" s="125">
        <v>2957</v>
      </c>
      <c r="J8" s="125">
        <v>16578</v>
      </c>
      <c r="K8" s="125">
        <v>861</v>
      </c>
      <c r="L8" s="125">
        <v>253</v>
      </c>
      <c r="M8" s="125">
        <v>1114</v>
      </c>
      <c r="N8" s="125">
        <v>3792</v>
      </c>
      <c r="O8" s="125">
        <v>427</v>
      </c>
      <c r="P8" s="125">
        <v>4219</v>
      </c>
      <c r="Q8" s="125">
        <v>24266</v>
      </c>
      <c r="R8" s="125">
        <v>4884</v>
      </c>
      <c r="S8" s="125">
        <v>29150</v>
      </c>
      <c r="T8" s="125">
        <v>875</v>
      </c>
      <c r="U8" s="125">
        <v>278</v>
      </c>
      <c r="V8" s="125">
        <v>1153</v>
      </c>
    </row>
    <row r="9" spans="1:22" ht="20.25" customHeight="1">
      <c r="A9" s="86" t="s">
        <v>5</v>
      </c>
      <c r="B9" s="125">
        <v>453</v>
      </c>
      <c r="C9" s="125">
        <v>254</v>
      </c>
      <c r="D9" s="125">
        <v>707</v>
      </c>
      <c r="E9" s="125">
        <v>208</v>
      </c>
      <c r="F9" s="125">
        <v>381</v>
      </c>
      <c r="G9" s="125">
        <v>589</v>
      </c>
      <c r="H9" s="125">
        <v>540</v>
      </c>
      <c r="I9" s="125">
        <v>779</v>
      </c>
      <c r="J9" s="125">
        <v>1319</v>
      </c>
      <c r="K9" s="125">
        <v>8</v>
      </c>
      <c r="L9" s="125">
        <v>7</v>
      </c>
      <c r="M9" s="125">
        <v>15</v>
      </c>
      <c r="N9" s="125">
        <v>130</v>
      </c>
      <c r="O9" s="125">
        <v>349</v>
      </c>
      <c r="P9" s="125">
        <v>479</v>
      </c>
      <c r="Q9" s="125">
        <v>1339</v>
      </c>
      <c r="R9" s="125">
        <v>1770</v>
      </c>
      <c r="S9" s="125">
        <v>3109</v>
      </c>
      <c r="T9" s="125">
        <v>23</v>
      </c>
      <c r="U9" s="125">
        <v>64</v>
      </c>
      <c r="V9" s="125">
        <v>87</v>
      </c>
    </row>
    <row r="10" spans="1:22" ht="20.25" customHeight="1">
      <c r="A10" s="86" t="s">
        <v>6</v>
      </c>
      <c r="B10" s="125">
        <v>1114</v>
      </c>
      <c r="C10" s="125">
        <v>445</v>
      </c>
      <c r="D10" s="125">
        <v>1559</v>
      </c>
      <c r="E10" s="125">
        <v>977</v>
      </c>
      <c r="F10" s="125">
        <v>560</v>
      </c>
      <c r="G10" s="125">
        <v>1537</v>
      </c>
      <c r="H10" s="125">
        <v>6876</v>
      </c>
      <c r="I10" s="125">
        <v>5074</v>
      </c>
      <c r="J10" s="125">
        <v>11950</v>
      </c>
      <c r="K10" s="125">
        <v>570</v>
      </c>
      <c r="L10" s="125">
        <v>914</v>
      </c>
      <c r="M10" s="125">
        <v>1484</v>
      </c>
      <c r="N10" s="125">
        <v>1070</v>
      </c>
      <c r="O10" s="125">
        <v>1061</v>
      </c>
      <c r="P10" s="125">
        <v>2131</v>
      </c>
      <c r="Q10" s="125">
        <v>10607</v>
      </c>
      <c r="R10" s="125">
        <v>8054</v>
      </c>
      <c r="S10" s="125">
        <v>18661</v>
      </c>
      <c r="T10" s="125">
        <v>182</v>
      </c>
      <c r="U10" s="125">
        <v>168</v>
      </c>
      <c r="V10" s="125">
        <v>350</v>
      </c>
    </row>
    <row r="11" spans="1:22" ht="20.25" customHeight="1">
      <c r="A11" s="86" t="s">
        <v>7</v>
      </c>
      <c r="B11" s="125">
        <v>2</v>
      </c>
      <c r="C11" s="125">
        <v>7</v>
      </c>
      <c r="D11" s="125">
        <v>9</v>
      </c>
      <c r="E11" s="125">
        <v>1</v>
      </c>
      <c r="F11" s="125">
        <v>2</v>
      </c>
      <c r="G11" s="125">
        <v>3</v>
      </c>
      <c r="H11" s="125">
        <v>83</v>
      </c>
      <c r="I11" s="125">
        <v>59</v>
      </c>
      <c r="J11" s="125">
        <v>142</v>
      </c>
      <c r="K11" s="125">
        <v>0</v>
      </c>
      <c r="L11" s="125">
        <v>24</v>
      </c>
      <c r="M11" s="125">
        <v>24</v>
      </c>
      <c r="N11" s="125">
        <v>10</v>
      </c>
      <c r="O11" s="125">
        <v>4</v>
      </c>
      <c r="P11" s="125">
        <v>14</v>
      </c>
      <c r="Q11" s="125">
        <v>96</v>
      </c>
      <c r="R11" s="125">
        <v>96</v>
      </c>
      <c r="S11" s="125">
        <v>192</v>
      </c>
      <c r="T11" s="125">
        <v>0</v>
      </c>
      <c r="U11" s="125">
        <v>0</v>
      </c>
      <c r="V11" s="125">
        <v>0</v>
      </c>
    </row>
    <row r="12" spans="1:22" ht="20.25" customHeight="1">
      <c r="A12" s="86" t="s">
        <v>68</v>
      </c>
      <c r="B12" s="125">
        <v>11</v>
      </c>
      <c r="C12" s="125">
        <v>0</v>
      </c>
      <c r="D12" s="125">
        <v>11</v>
      </c>
      <c r="E12" s="125">
        <v>36</v>
      </c>
      <c r="F12" s="125">
        <v>17</v>
      </c>
      <c r="G12" s="125">
        <v>53</v>
      </c>
      <c r="H12" s="125">
        <v>59</v>
      </c>
      <c r="I12" s="125">
        <v>37</v>
      </c>
      <c r="J12" s="125">
        <v>96</v>
      </c>
      <c r="K12" s="125">
        <v>1</v>
      </c>
      <c r="L12" s="125">
        <v>0</v>
      </c>
      <c r="M12" s="125">
        <v>1</v>
      </c>
      <c r="N12" s="125">
        <v>7</v>
      </c>
      <c r="O12" s="125">
        <v>7</v>
      </c>
      <c r="P12" s="125">
        <v>14</v>
      </c>
      <c r="Q12" s="125">
        <v>114</v>
      </c>
      <c r="R12" s="125">
        <v>61</v>
      </c>
      <c r="S12" s="125">
        <v>175</v>
      </c>
      <c r="T12" s="125">
        <v>3</v>
      </c>
      <c r="U12" s="125">
        <v>0</v>
      </c>
      <c r="V12" s="125">
        <v>3</v>
      </c>
    </row>
    <row r="13" spans="1:22" ht="20.25" customHeight="1">
      <c r="A13" s="86" t="s">
        <v>8</v>
      </c>
      <c r="B13" s="125">
        <v>2051</v>
      </c>
      <c r="C13" s="125">
        <v>841</v>
      </c>
      <c r="D13" s="125">
        <v>2892</v>
      </c>
      <c r="E13" s="125">
        <v>2216</v>
      </c>
      <c r="F13" s="125">
        <v>2638</v>
      </c>
      <c r="G13" s="125">
        <v>4854</v>
      </c>
      <c r="H13" s="125">
        <v>3615</v>
      </c>
      <c r="I13" s="125">
        <v>4391</v>
      </c>
      <c r="J13" s="125">
        <v>8006</v>
      </c>
      <c r="K13" s="125">
        <v>60</v>
      </c>
      <c r="L13" s="125">
        <v>201</v>
      </c>
      <c r="M13" s="125">
        <v>261</v>
      </c>
      <c r="N13" s="125">
        <v>779</v>
      </c>
      <c r="O13" s="125">
        <v>1396</v>
      </c>
      <c r="P13" s="125">
        <v>2175</v>
      </c>
      <c r="Q13" s="125">
        <v>8721</v>
      </c>
      <c r="R13" s="125">
        <v>9467</v>
      </c>
      <c r="S13" s="125">
        <v>18188</v>
      </c>
      <c r="T13" s="125">
        <v>228</v>
      </c>
      <c r="U13" s="125">
        <v>131</v>
      </c>
      <c r="V13" s="125">
        <v>359</v>
      </c>
    </row>
    <row r="14" spans="1:22" ht="20.25" customHeight="1">
      <c r="A14" s="86" t="s">
        <v>9</v>
      </c>
      <c r="B14" s="125">
        <v>148</v>
      </c>
      <c r="C14" s="125">
        <v>41</v>
      </c>
      <c r="D14" s="125">
        <v>189</v>
      </c>
      <c r="E14" s="125">
        <v>291</v>
      </c>
      <c r="F14" s="125">
        <v>279</v>
      </c>
      <c r="G14" s="125">
        <v>570</v>
      </c>
      <c r="H14" s="125">
        <v>415</v>
      </c>
      <c r="I14" s="125">
        <v>556</v>
      </c>
      <c r="J14" s="125">
        <v>971</v>
      </c>
      <c r="K14" s="125">
        <v>33</v>
      </c>
      <c r="L14" s="125">
        <v>45</v>
      </c>
      <c r="M14" s="125">
        <v>78</v>
      </c>
      <c r="N14" s="125">
        <v>137</v>
      </c>
      <c r="O14" s="125">
        <v>289</v>
      </c>
      <c r="P14" s="125">
        <v>426</v>
      </c>
      <c r="Q14" s="125">
        <v>1024</v>
      </c>
      <c r="R14" s="125">
        <v>1210</v>
      </c>
      <c r="S14" s="125">
        <v>2234</v>
      </c>
      <c r="T14" s="125">
        <v>107</v>
      </c>
      <c r="U14" s="125">
        <v>238</v>
      </c>
      <c r="V14" s="125">
        <v>345</v>
      </c>
    </row>
    <row r="15" spans="1:22" ht="20.25" customHeight="1">
      <c r="A15" s="86" t="s">
        <v>10</v>
      </c>
      <c r="B15" s="125">
        <v>3184</v>
      </c>
      <c r="C15" s="125">
        <v>980</v>
      </c>
      <c r="D15" s="125">
        <v>4164</v>
      </c>
      <c r="E15" s="125">
        <v>5538</v>
      </c>
      <c r="F15" s="125">
        <v>2424</v>
      </c>
      <c r="G15" s="125">
        <v>7962</v>
      </c>
      <c r="H15" s="125">
        <v>20936</v>
      </c>
      <c r="I15" s="125">
        <v>10937</v>
      </c>
      <c r="J15" s="125">
        <v>31873</v>
      </c>
      <c r="K15" s="125">
        <v>731</v>
      </c>
      <c r="L15" s="125">
        <v>1157</v>
      </c>
      <c r="M15" s="125">
        <v>1888</v>
      </c>
      <c r="N15" s="125">
        <v>2326</v>
      </c>
      <c r="O15" s="125">
        <v>1406</v>
      </c>
      <c r="P15" s="125">
        <v>3732</v>
      </c>
      <c r="Q15" s="125">
        <v>32715</v>
      </c>
      <c r="R15" s="125">
        <v>16904</v>
      </c>
      <c r="S15" s="125">
        <v>49619</v>
      </c>
      <c r="T15" s="125">
        <v>1489</v>
      </c>
      <c r="U15" s="125">
        <v>957</v>
      </c>
      <c r="V15" s="125">
        <v>2446</v>
      </c>
    </row>
    <row r="16" spans="1:22" ht="20.25" customHeight="1">
      <c r="A16" s="86" t="s">
        <v>11</v>
      </c>
      <c r="B16" s="125">
        <v>2748</v>
      </c>
      <c r="C16" s="125">
        <v>852</v>
      </c>
      <c r="D16" s="125">
        <v>3600</v>
      </c>
      <c r="E16" s="125">
        <v>3719</v>
      </c>
      <c r="F16" s="125">
        <v>3002</v>
      </c>
      <c r="G16" s="125">
        <v>6721</v>
      </c>
      <c r="H16" s="125">
        <v>15777</v>
      </c>
      <c r="I16" s="125">
        <v>13658</v>
      </c>
      <c r="J16" s="125">
        <v>29435</v>
      </c>
      <c r="K16" s="125">
        <v>820</v>
      </c>
      <c r="L16" s="125">
        <v>689</v>
      </c>
      <c r="M16" s="125">
        <v>1509</v>
      </c>
      <c r="N16" s="125">
        <v>747</v>
      </c>
      <c r="O16" s="125">
        <v>2104</v>
      </c>
      <c r="P16" s="125">
        <v>2851</v>
      </c>
      <c r="Q16" s="125">
        <v>23811</v>
      </c>
      <c r="R16" s="125">
        <v>20305</v>
      </c>
      <c r="S16" s="125">
        <v>44116</v>
      </c>
      <c r="T16" s="125">
        <v>125</v>
      </c>
      <c r="U16" s="125">
        <v>224</v>
      </c>
      <c r="V16" s="125">
        <v>349</v>
      </c>
    </row>
    <row r="17" spans="1:22" ht="20.25" customHeight="1">
      <c r="A17" s="86" t="s">
        <v>12</v>
      </c>
      <c r="B17" s="125">
        <v>845</v>
      </c>
      <c r="C17" s="125">
        <v>191</v>
      </c>
      <c r="D17" s="125">
        <v>1036</v>
      </c>
      <c r="E17" s="125">
        <v>1115</v>
      </c>
      <c r="F17" s="125">
        <v>578</v>
      </c>
      <c r="G17" s="125">
        <v>1693</v>
      </c>
      <c r="H17" s="125">
        <v>3300</v>
      </c>
      <c r="I17" s="125">
        <v>2490</v>
      </c>
      <c r="J17" s="125">
        <v>5790</v>
      </c>
      <c r="K17" s="125">
        <v>57</v>
      </c>
      <c r="L17" s="125">
        <v>226</v>
      </c>
      <c r="M17" s="125">
        <v>283</v>
      </c>
      <c r="N17" s="125">
        <v>356</v>
      </c>
      <c r="O17" s="125">
        <v>392</v>
      </c>
      <c r="P17" s="125">
        <v>748</v>
      </c>
      <c r="Q17" s="125">
        <v>5673</v>
      </c>
      <c r="R17" s="125">
        <v>3877</v>
      </c>
      <c r="S17" s="125">
        <v>9550</v>
      </c>
      <c r="T17" s="125">
        <v>29</v>
      </c>
      <c r="U17" s="125">
        <v>14</v>
      </c>
      <c r="V17" s="125">
        <v>43</v>
      </c>
    </row>
    <row r="18" spans="1:22" ht="20.25" customHeight="1">
      <c r="A18" s="86" t="s">
        <v>13</v>
      </c>
      <c r="B18" s="125">
        <v>689</v>
      </c>
      <c r="C18" s="125">
        <v>271</v>
      </c>
      <c r="D18" s="125">
        <v>960</v>
      </c>
      <c r="E18" s="125">
        <v>617</v>
      </c>
      <c r="F18" s="125">
        <v>382</v>
      </c>
      <c r="G18" s="125">
        <v>999</v>
      </c>
      <c r="H18" s="125">
        <v>2431</v>
      </c>
      <c r="I18" s="125">
        <v>2387</v>
      </c>
      <c r="J18" s="125">
        <v>4818</v>
      </c>
      <c r="K18" s="125">
        <v>180</v>
      </c>
      <c r="L18" s="125">
        <v>154</v>
      </c>
      <c r="M18" s="125">
        <v>334</v>
      </c>
      <c r="N18" s="125">
        <v>1615</v>
      </c>
      <c r="O18" s="125">
        <v>863</v>
      </c>
      <c r="P18" s="125">
        <v>2478</v>
      </c>
      <c r="Q18" s="125">
        <v>5532</v>
      </c>
      <c r="R18" s="125">
        <v>4057</v>
      </c>
      <c r="S18" s="125">
        <v>9589</v>
      </c>
      <c r="T18" s="125">
        <v>32</v>
      </c>
      <c r="U18" s="125">
        <v>5</v>
      </c>
      <c r="V18" s="125">
        <v>37</v>
      </c>
    </row>
    <row r="19" spans="1:22" ht="20.25" customHeight="1">
      <c r="A19" s="86" t="s">
        <v>14</v>
      </c>
      <c r="B19" s="125">
        <v>546</v>
      </c>
      <c r="C19" s="125">
        <v>67</v>
      </c>
      <c r="D19" s="125">
        <v>613</v>
      </c>
      <c r="E19" s="125">
        <v>1053</v>
      </c>
      <c r="F19" s="125">
        <v>295</v>
      </c>
      <c r="G19" s="125">
        <v>1348</v>
      </c>
      <c r="H19" s="125">
        <v>5031</v>
      </c>
      <c r="I19" s="125">
        <v>1857</v>
      </c>
      <c r="J19" s="125">
        <v>6888</v>
      </c>
      <c r="K19" s="125">
        <v>137</v>
      </c>
      <c r="L19" s="125">
        <v>50</v>
      </c>
      <c r="M19" s="125">
        <v>187</v>
      </c>
      <c r="N19" s="125">
        <v>273</v>
      </c>
      <c r="O19" s="125">
        <v>225</v>
      </c>
      <c r="P19" s="125">
        <v>498</v>
      </c>
      <c r="Q19" s="125">
        <v>7040</v>
      </c>
      <c r="R19" s="125">
        <v>2494</v>
      </c>
      <c r="S19" s="125">
        <v>9534</v>
      </c>
      <c r="T19" s="125">
        <v>178</v>
      </c>
      <c r="U19" s="125">
        <v>82</v>
      </c>
      <c r="V19" s="125">
        <v>260</v>
      </c>
    </row>
    <row r="20" spans="1:22" ht="20.25" customHeight="1">
      <c r="A20" s="86" t="s">
        <v>15</v>
      </c>
      <c r="B20" s="125">
        <v>11972</v>
      </c>
      <c r="C20" s="125">
        <v>4051</v>
      </c>
      <c r="D20" s="125">
        <v>16023</v>
      </c>
      <c r="E20" s="125">
        <v>11535</v>
      </c>
      <c r="F20" s="125">
        <v>5802</v>
      </c>
      <c r="G20" s="125">
        <v>17337</v>
      </c>
      <c r="H20" s="125">
        <v>35572</v>
      </c>
      <c r="I20" s="125">
        <v>27567</v>
      </c>
      <c r="J20" s="125">
        <v>63139</v>
      </c>
      <c r="K20" s="125">
        <v>4114</v>
      </c>
      <c r="L20" s="125">
        <v>4986</v>
      </c>
      <c r="M20" s="125">
        <v>9100</v>
      </c>
      <c r="N20" s="125">
        <v>5800</v>
      </c>
      <c r="O20" s="125">
        <v>4994</v>
      </c>
      <c r="P20" s="125">
        <v>10794</v>
      </c>
      <c r="Q20" s="125">
        <v>68993</v>
      </c>
      <c r="R20" s="125">
        <v>47400</v>
      </c>
      <c r="S20" s="125">
        <v>116393</v>
      </c>
      <c r="T20" s="125">
        <v>626</v>
      </c>
      <c r="U20" s="125">
        <v>424</v>
      </c>
      <c r="V20" s="125">
        <v>1050</v>
      </c>
    </row>
    <row r="21" spans="1:22" ht="20.25" customHeight="1">
      <c r="A21" s="86" t="s">
        <v>16</v>
      </c>
      <c r="B21" s="125">
        <v>2554</v>
      </c>
      <c r="C21" s="125">
        <v>1163</v>
      </c>
      <c r="D21" s="125">
        <v>3717</v>
      </c>
      <c r="E21" s="125">
        <v>3757</v>
      </c>
      <c r="F21" s="125">
        <v>3231</v>
      </c>
      <c r="G21" s="125">
        <v>6988</v>
      </c>
      <c r="H21" s="125">
        <v>12914</v>
      </c>
      <c r="I21" s="125">
        <v>19968</v>
      </c>
      <c r="J21" s="125">
        <v>32882</v>
      </c>
      <c r="K21" s="125">
        <v>415</v>
      </c>
      <c r="L21" s="125">
        <v>653</v>
      </c>
      <c r="M21" s="125">
        <v>1068</v>
      </c>
      <c r="N21" s="125">
        <v>1107</v>
      </c>
      <c r="O21" s="125">
        <v>2896</v>
      </c>
      <c r="P21" s="125">
        <v>4003</v>
      </c>
      <c r="Q21" s="125">
        <v>20747</v>
      </c>
      <c r="R21" s="125">
        <v>27911</v>
      </c>
      <c r="S21" s="125">
        <v>48658</v>
      </c>
      <c r="T21" s="125">
        <v>103</v>
      </c>
      <c r="U21" s="125">
        <v>151</v>
      </c>
      <c r="V21" s="125">
        <v>254</v>
      </c>
    </row>
    <row r="22" spans="1:22" ht="20.25" customHeight="1">
      <c r="A22" s="86" t="s">
        <v>69</v>
      </c>
      <c r="B22" s="125">
        <v>2</v>
      </c>
      <c r="C22" s="125">
        <v>0</v>
      </c>
      <c r="D22" s="125">
        <v>2</v>
      </c>
      <c r="E22" s="125">
        <v>0</v>
      </c>
      <c r="F22" s="125">
        <v>0</v>
      </c>
      <c r="G22" s="125">
        <v>0</v>
      </c>
      <c r="H22" s="125">
        <v>20</v>
      </c>
      <c r="I22" s="125">
        <v>11</v>
      </c>
      <c r="J22" s="125">
        <v>31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22</v>
      </c>
      <c r="R22" s="125">
        <v>11</v>
      </c>
      <c r="S22" s="125">
        <v>33</v>
      </c>
      <c r="T22" s="125">
        <v>0</v>
      </c>
      <c r="U22" s="125">
        <v>0</v>
      </c>
      <c r="V22" s="125">
        <v>0</v>
      </c>
    </row>
    <row r="23" spans="1:22" ht="20.25" customHeight="1">
      <c r="A23" s="86" t="s">
        <v>17</v>
      </c>
      <c r="B23" s="125">
        <v>5590</v>
      </c>
      <c r="C23" s="125">
        <v>2597</v>
      </c>
      <c r="D23" s="125">
        <v>8187</v>
      </c>
      <c r="E23" s="125">
        <v>5032</v>
      </c>
      <c r="F23" s="125">
        <v>2284</v>
      </c>
      <c r="G23" s="125">
        <v>7316</v>
      </c>
      <c r="H23" s="125">
        <v>28548</v>
      </c>
      <c r="I23" s="125">
        <v>17457</v>
      </c>
      <c r="J23" s="125">
        <v>46005</v>
      </c>
      <c r="K23" s="125">
        <v>1788</v>
      </c>
      <c r="L23" s="125">
        <v>1868</v>
      </c>
      <c r="M23" s="125">
        <v>3656</v>
      </c>
      <c r="N23" s="125">
        <v>2060</v>
      </c>
      <c r="O23" s="125">
        <v>1568</v>
      </c>
      <c r="P23" s="125">
        <v>3628</v>
      </c>
      <c r="Q23" s="125">
        <v>43018</v>
      </c>
      <c r="R23" s="125">
        <v>25774</v>
      </c>
      <c r="S23" s="125">
        <v>68792</v>
      </c>
      <c r="T23" s="125">
        <v>345</v>
      </c>
      <c r="U23" s="125">
        <v>298</v>
      </c>
      <c r="V23" s="125">
        <v>643</v>
      </c>
    </row>
    <row r="24" spans="1:22" ht="20.25" customHeight="1">
      <c r="A24" s="86" t="s">
        <v>18</v>
      </c>
      <c r="B24" s="125">
        <v>9187</v>
      </c>
      <c r="C24" s="125">
        <v>3071</v>
      </c>
      <c r="D24" s="125">
        <v>12258</v>
      </c>
      <c r="E24" s="125">
        <v>15431</v>
      </c>
      <c r="F24" s="125">
        <v>6868</v>
      </c>
      <c r="G24" s="125">
        <v>22299</v>
      </c>
      <c r="H24" s="125">
        <v>53669</v>
      </c>
      <c r="I24" s="125">
        <v>33194</v>
      </c>
      <c r="J24" s="125">
        <v>86863</v>
      </c>
      <c r="K24" s="125">
        <v>1982</v>
      </c>
      <c r="L24" s="125">
        <v>1790</v>
      </c>
      <c r="M24" s="125">
        <v>3772</v>
      </c>
      <c r="N24" s="125">
        <v>6054</v>
      </c>
      <c r="O24" s="125">
        <v>5564</v>
      </c>
      <c r="P24" s="125">
        <v>11618</v>
      </c>
      <c r="Q24" s="125">
        <v>86323</v>
      </c>
      <c r="R24" s="125">
        <v>50487</v>
      </c>
      <c r="S24" s="125">
        <v>136810</v>
      </c>
      <c r="T24" s="125">
        <v>2760</v>
      </c>
      <c r="U24" s="125">
        <v>2023</v>
      </c>
      <c r="V24" s="125">
        <v>4783</v>
      </c>
    </row>
    <row r="25" spans="1:22" ht="20.25" customHeight="1">
      <c r="A25" s="86" t="s">
        <v>19</v>
      </c>
      <c r="B25" s="125">
        <v>309</v>
      </c>
      <c r="C25" s="125">
        <v>99</v>
      </c>
      <c r="D25" s="125">
        <v>408</v>
      </c>
      <c r="E25" s="125">
        <v>655</v>
      </c>
      <c r="F25" s="125">
        <v>445</v>
      </c>
      <c r="G25" s="125">
        <v>1100</v>
      </c>
      <c r="H25" s="125">
        <v>1518</v>
      </c>
      <c r="I25" s="125">
        <v>1276</v>
      </c>
      <c r="J25" s="125">
        <v>2794</v>
      </c>
      <c r="K25" s="125">
        <v>68</v>
      </c>
      <c r="L25" s="125">
        <v>91</v>
      </c>
      <c r="M25" s="125">
        <v>159</v>
      </c>
      <c r="N25" s="125">
        <v>253</v>
      </c>
      <c r="O25" s="125">
        <v>297</v>
      </c>
      <c r="P25" s="125">
        <v>550</v>
      </c>
      <c r="Q25" s="125">
        <v>2803</v>
      </c>
      <c r="R25" s="125">
        <v>2208</v>
      </c>
      <c r="S25" s="125">
        <v>5011</v>
      </c>
      <c r="T25" s="125">
        <v>9</v>
      </c>
      <c r="U25" s="125">
        <v>10</v>
      </c>
      <c r="V25" s="125">
        <v>19</v>
      </c>
    </row>
    <row r="26" spans="1:22" ht="20.25" customHeight="1">
      <c r="A26" s="86" t="s">
        <v>20</v>
      </c>
      <c r="B26" s="125">
        <v>90</v>
      </c>
      <c r="C26" s="125">
        <v>37</v>
      </c>
      <c r="D26" s="125">
        <v>127</v>
      </c>
      <c r="E26" s="125">
        <v>369</v>
      </c>
      <c r="F26" s="125">
        <v>297</v>
      </c>
      <c r="G26" s="125">
        <v>666</v>
      </c>
      <c r="H26" s="125">
        <v>1001</v>
      </c>
      <c r="I26" s="125">
        <v>1367</v>
      </c>
      <c r="J26" s="125">
        <v>2368</v>
      </c>
      <c r="K26" s="125">
        <v>9</v>
      </c>
      <c r="L26" s="125">
        <v>3</v>
      </c>
      <c r="M26" s="125">
        <v>12</v>
      </c>
      <c r="N26" s="125">
        <v>74</v>
      </c>
      <c r="O26" s="125">
        <v>91</v>
      </c>
      <c r="P26" s="125">
        <v>165</v>
      </c>
      <c r="Q26" s="125">
        <v>1543</v>
      </c>
      <c r="R26" s="125">
        <v>1795</v>
      </c>
      <c r="S26" s="125">
        <v>3338</v>
      </c>
      <c r="T26" s="125">
        <v>10</v>
      </c>
      <c r="U26" s="125">
        <v>1</v>
      </c>
      <c r="V26" s="125">
        <v>11</v>
      </c>
    </row>
    <row r="27" spans="1:22" ht="20.25" customHeight="1">
      <c r="A27" s="86" t="s">
        <v>21</v>
      </c>
      <c r="B27" s="125">
        <v>81</v>
      </c>
      <c r="C27" s="125">
        <v>10</v>
      </c>
      <c r="D27" s="125">
        <v>91</v>
      </c>
      <c r="E27" s="125">
        <v>288</v>
      </c>
      <c r="F27" s="125">
        <v>183</v>
      </c>
      <c r="G27" s="125">
        <v>471</v>
      </c>
      <c r="H27" s="125">
        <v>294</v>
      </c>
      <c r="I27" s="125">
        <v>249</v>
      </c>
      <c r="J27" s="125">
        <v>543</v>
      </c>
      <c r="K27" s="125">
        <v>11</v>
      </c>
      <c r="L27" s="125">
        <v>44</v>
      </c>
      <c r="M27" s="125">
        <v>55</v>
      </c>
      <c r="N27" s="125">
        <v>130</v>
      </c>
      <c r="O27" s="125">
        <v>133</v>
      </c>
      <c r="P27" s="125">
        <v>263</v>
      </c>
      <c r="Q27" s="125">
        <v>804</v>
      </c>
      <c r="R27" s="125">
        <v>619</v>
      </c>
      <c r="S27" s="125">
        <v>1423</v>
      </c>
      <c r="T27" s="125">
        <v>6</v>
      </c>
      <c r="U27" s="125">
        <v>5</v>
      </c>
      <c r="V27" s="125">
        <v>11</v>
      </c>
    </row>
    <row r="28" spans="1:22" ht="20.25" customHeight="1">
      <c r="A28" s="86" t="s">
        <v>22</v>
      </c>
      <c r="B28" s="125">
        <v>83</v>
      </c>
      <c r="C28" s="125">
        <v>25</v>
      </c>
      <c r="D28" s="125">
        <v>108</v>
      </c>
      <c r="E28" s="125">
        <v>102</v>
      </c>
      <c r="F28" s="125">
        <v>117</v>
      </c>
      <c r="G28" s="125">
        <v>219</v>
      </c>
      <c r="H28" s="125">
        <v>690</v>
      </c>
      <c r="I28" s="125">
        <v>775</v>
      </c>
      <c r="J28" s="125">
        <v>1465</v>
      </c>
      <c r="K28" s="125">
        <v>4</v>
      </c>
      <c r="L28" s="125">
        <v>11</v>
      </c>
      <c r="M28" s="125">
        <v>15</v>
      </c>
      <c r="N28" s="125">
        <v>31</v>
      </c>
      <c r="O28" s="125">
        <v>32</v>
      </c>
      <c r="P28" s="125">
        <v>63</v>
      </c>
      <c r="Q28" s="125">
        <v>910</v>
      </c>
      <c r="R28" s="125">
        <v>960</v>
      </c>
      <c r="S28" s="125">
        <v>1870</v>
      </c>
      <c r="T28" s="125">
        <v>15</v>
      </c>
      <c r="U28" s="125">
        <v>10</v>
      </c>
      <c r="V28" s="125">
        <v>25</v>
      </c>
    </row>
    <row r="29" spans="1:22" ht="20.25" customHeight="1">
      <c r="A29" s="86" t="s">
        <v>23</v>
      </c>
      <c r="B29" s="125">
        <v>2448</v>
      </c>
      <c r="C29" s="125">
        <v>402</v>
      </c>
      <c r="D29" s="125">
        <v>2850</v>
      </c>
      <c r="E29" s="125">
        <v>3425</v>
      </c>
      <c r="F29" s="125">
        <v>1253</v>
      </c>
      <c r="G29" s="125">
        <v>4678</v>
      </c>
      <c r="H29" s="125">
        <v>16175</v>
      </c>
      <c r="I29" s="125">
        <v>7649</v>
      </c>
      <c r="J29" s="125">
        <v>23824</v>
      </c>
      <c r="K29" s="125">
        <v>1405</v>
      </c>
      <c r="L29" s="125">
        <v>558</v>
      </c>
      <c r="M29" s="125">
        <v>1963</v>
      </c>
      <c r="N29" s="125">
        <v>864</v>
      </c>
      <c r="O29" s="125">
        <v>726</v>
      </c>
      <c r="P29" s="125">
        <v>1590</v>
      </c>
      <c r="Q29" s="125">
        <v>24317</v>
      </c>
      <c r="R29" s="125">
        <v>10588</v>
      </c>
      <c r="S29" s="125">
        <v>34905</v>
      </c>
      <c r="T29" s="125">
        <v>278</v>
      </c>
      <c r="U29" s="125">
        <v>89</v>
      </c>
      <c r="V29" s="125">
        <v>367</v>
      </c>
    </row>
    <row r="30" spans="1:22" ht="20.25" customHeight="1">
      <c r="A30" s="86" t="s">
        <v>24</v>
      </c>
      <c r="B30" s="125">
        <v>649</v>
      </c>
      <c r="C30" s="125">
        <v>201</v>
      </c>
      <c r="D30" s="125">
        <v>850</v>
      </c>
      <c r="E30" s="125">
        <v>659</v>
      </c>
      <c r="F30" s="125">
        <v>292</v>
      </c>
      <c r="G30" s="125">
        <v>951</v>
      </c>
      <c r="H30" s="125">
        <v>2163</v>
      </c>
      <c r="I30" s="125">
        <v>1377</v>
      </c>
      <c r="J30" s="125">
        <v>3540</v>
      </c>
      <c r="K30" s="125">
        <v>518</v>
      </c>
      <c r="L30" s="125">
        <v>477</v>
      </c>
      <c r="M30" s="125">
        <v>995</v>
      </c>
      <c r="N30" s="125">
        <v>33</v>
      </c>
      <c r="O30" s="125">
        <v>58</v>
      </c>
      <c r="P30" s="125">
        <v>91</v>
      </c>
      <c r="Q30" s="125">
        <v>4022</v>
      </c>
      <c r="R30" s="125">
        <v>2405</v>
      </c>
      <c r="S30" s="125">
        <v>6427</v>
      </c>
      <c r="T30" s="125">
        <v>6</v>
      </c>
      <c r="U30" s="125">
        <v>2</v>
      </c>
      <c r="V30" s="125">
        <v>8</v>
      </c>
    </row>
    <row r="31" spans="1:22" ht="20.25" customHeight="1">
      <c r="A31" s="86" t="s">
        <v>25</v>
      </c>
      <c r="B31" s="125">
        <v>2226</v>
      </c>
      <c r="C31" s="125">
        <v>1102</v>
      </c>
      <c r="D31" s="125">
        <v>3328</v>
      </c>
      <c r="E31" s="125">
        <v>2700</v>
      </c>
      <c r="F31" s="125">
        <v>2542</v>
      </c>
      <c r="G31" s="125">
        <v>5242</v>
      </c>
      <c r="H31" s="125">
        <v>11762</v>
      </c>
      <c r="I31" s="125">
        <v>15076</v>
      </c>
      <c r="J31" s="125">
        <v>26838</v>
      </c>
      <c r="K31" s="125">
        <v>403</v>
      </c>
      <c r="L31" s="125">
        <v>2637</v>
      </c>
      <c r="M31" s="125">
        <v>3040</v>
      </c>
      <c r="N31" s="125">
        <v>1199</v>
      </c>
      <c r="O31" s="125">
        <v>3440</v>
      </c>
      <c r="P31" s="125">
        <v>4639</v>
      </c>
      <c r="Q31" s="125">
        <v>18290</v>
      </c>
      <c r="R31" s="125">
        <v>24797</v>
      </c>
      <c r="S31" s="125">
        <v>43087</v>
      </c>
      <c r="T31" s="125">
        <v>137</v>
      </c>
      <c r="U31" s="125">
        <v>242</v>
      </c>
      <c r="V31" s="125">
        <v>379</v>
      </c>
    </row>
    <row r="32" spans="1:22" ht="20.25" customHeight="1">
      <c r="A32" s="86" t="s">
        <v>26</v>
      </c>
      <c r="B32" s="125">
        <v>4286</v>
      </c>
      <c r="C32" s="125">
        <v>1405</v>
      </c>
      <c r="D32" s="125">
        <v>5691</v>
      </c>
      <c r="E32" s="125">
        <v>3353</v>
      </c>
      <c r="F32" s="125">
        <v>1400</v>
      </c>
      <c r="G32" s="125">
        <v>4753</v>
      </c>
      <c r="H32" s="125">
        <v>34824</v>
      </c>
      <c r="I32" s="125">
        <v>19514</v>
      </c>
      <c r="J32" s="125">
        <v>54338</v>
      </c>
      <c r="K32" s="125">
        <v>1054</v>
      </c>
      <c r="L32" s="125">
        <v>551</v>
      </c>
      <c r="M32" s="125">
        <v>1605</v>
      </c>
      <c r="N32" s="125">
        <v>615</v>
      </c>
      <c r="O32" s="125">
        <v>441</v>
      </c>
      <c r="P32" s="125">
        <v>1056</v>
      </c>
      <c r="Q32" s="125">
        <v>44132</v>
      </c>
      <c r="R32" s="125">
        <v>23311</v>
      </c>
      <c r="S32" s="125">
        <v>67443</v>
      </c>
      <c r="T32" s="125">
        <v>185</v>
      </c>
      <c r="U32" s="125">
        <v>122</v>
      </c>
      <c r="V32" s="125">
        <v>307</v>
      </c>
    </row>
    <row r="33" spans="1:22" ht="20.25" customHeight="1">
      <c r="A33" s="86" t="s">
        <v>27</v>
      </c>
      <c r="B33" s="125">
        <v>69</v>
      </c>
      <c r="C33" s="125">
        <v>24</v>
      </c>
      <c r="D33" s="125">
        <v>93</v>
      </c>
      <c r="E33" s="125">
        <v>127</v>
      </c>
      <c r="F33" s="125">
        <v>40</v>
      </c>
      <c r="G33" s="125">
        <v>167</v>
      </c>
      <c r="H33" s="125">
        <v>429</v>
      </c>
      <c r="I33" s="125">
        <v>275</v>
      </c>
      <c r="J33" s="125">
        <v>704</v>
      </c>
      <c r="K33" s="125">
        <v>75</v>
      </c>
      <c r="L33" s="125">
        <v>115</v>
      </c>
      <c r="M33" s="125">
        <v>190</v>
      </c>
      <c r="N33" s="125">
        <v>92</v>
      </c>
      <c r="O33" s="125">
        <v>79</v>
      </c>
      <c r="P33" s="125">
        <v>171</v>
      </c>
      <c r="Q33" s="125">
        <v>792</v>
      </c>
      <c r="R33" s="125">
        <v>533</v>
      </c>
      <c r="S33" s="125">
        <v>1325</v>
      </c>
      <c r="T33" s="125">
        <v>3</v>
      </c>
      <c r="U33" s="125">
        <v>6</v>
      </c>
      <c r="V33" s="125">
        <v>9</v>
      </c>
    </row>
    <row r="34" spans="1:22" ht="20.25" customHeight="1">
      <c r="A34" s="86" t="s">
        <v>28</v>
      </c>
      <c r="B34" s="125">
        <v>12237</v>
      </c>
      <c r="C34" s="125">
        <v>4830</v>
      </c>
      <c r="D34" s="125">
        <v>17067</v>
      </c>
      <c r="E34" s="125">
        <v>12504</v>
      </c>
      <c r="F34" s="125">
        <v>8525</v>
      </c>
      <c r="G34" s="125">
        <v>21029</v>
      </c>
      <c r="H34" s="125">
        <v>64535</v>
      </c>
      <c r="I34" s="125">
        <v>63010</v>
      </c>
      <c r="J34" s="125">
        <v>127545</v>
      </c>
      <c r="K34" s="125">
        <v>2505</v>
      </c>
      <c r="L34" s="125">
        <v>4338</v>
      </c>
      <c r="M34" s="125">
        <v>6843</v>
      </c>
      <c r="N34" s="125">
        <v>1913</v>
      </c>
      <c r="O34" s="125">
        <v>2018</v>
      </c>
      <c r="P34" s="125">
        <v>3931</v>
      </c>
      <c r="Q34" s="125">
        <v>93694</v>
      </c>
      <c r="R34" s="125">
        <v>82721</v>
      </c>
      <c r="S34" s="125">
        <v>176415</v>
      </c>
      <c r="T34" s="125">
        <v>381</v>
      </c>
      <c r="U34" s="125">
        <v>144</v>
      </c>
      <c r="V34" s="125">
        <v>525</v>
      </c>
    </row>
    <row r="35" spans="1:22" ht="20.25" customHeight="1">
      <c r="A35" s="425" t="s">
        <v>29</v>
      </c>
      <c r="B35" s="125">
        <v>5952</v>
      </c>
      <c r="C35" s="125">
        <v>1337</v>
      </c>
      <c r="D35" s="125">
        <v>7289</v>
      </c>
      <c r="E35" s="125">
        <v>6958</v>
      </c>
      <c r="F35" s="125">
        <v>3201</v>
      </c>
      <c r="G35" s="125">
        <v>10159</v>
      </c>
      <c r="H35" s="125">
        <v>42101</v>
      </c>
      <c r="I35" s="125">
        <v>23880</v>
      </c>
      <c r="J35" s="125">
        <v>65981</v>
      </c>
      <c r="K35" s="125">
        <v>653</v>
      </c>
      <c r="L35" s="125">
        <v>950</v>
      </c>
      <c r="M35" s="125">
        <v>1603</v>
      </c>
      <c r="N35" s="125">
        <v>1738</v>
      </c>
      <c r="O35" s="125">
        <v>1277</v>
      </c>
      <c r="P35" s="125">
        <v>3015</v>
      </c>
      <c r="Q35" s="125">
        <v>57402</v>
      </c>
      <c r="R35" s="125">
        <v>30645</v>
      </c>
      <c r="S35" s="125">
        <v>88047</v>
      </c>
      <c r="T35" s="125">
        <v>119</v>
      </c>
      <c r="U35" s="125">
        <v>58</v>
      </c>
      <c r="V35" s="125">
        <v>177</v>
      </c>
    </row>
    <row r="36" spans="1:22" ht="20.25" customHeight="1">
      <c r="A36" s="86" t="s">
        <v>30</v>
      </c>
      <c r="B36" s="125">
        <v>148</v>
      </c>
      <c r="C36" s="125">
        <v>33</v>
      </c>
      <c r="D36" s="125">
        <v>181</v>
      </c>
      <c r="E36" s="125">
        <v>211</v>
      </c>
      <c r="F36" s="125">
        <v>98</v>
      </c>
      <c r="G36" s="125">
        <v>309</v>
      </c>
      <c r="H36" s="125">
        <v>843</v>
      </c>
      <c r="I36" s="125">
        <v>390</v>
      </c>
      <c r="J36" s="125">
        <v>1233</v>
      </c>
      <c r="K36" s="125">
        <v>205</v>
      </c>
      <c r="L36" s="125">
        <v>183</v>
      </c>
      <c r="M36" s="125">
        <v>388</v>
      </c>
      <c r="N36" s="125">
        <v>94</v>
      </c>
      <c r="O36" s="125">
        <v>65</v>
      </c>
      <c r="P36" s="125">
        <v>159</v>
      </c>
      <c r="Q36" s="125">
        <v>1501</v>
      </c>
      <c r="R36" s="125">
        <v>769</v>
      </c>
      <c r="S36" s="125">
        <v>2270</v>
      </c>
      <c r="T36" s="125">
        <v>80</v>
      </c>
      <c r="U36" s="125">
        <v>71</v>
      </c>
      <c r="V36" s="125">
        <v>151</v>
      </c>
    </row>
    <row r="37" spans="1:22" ht="20.25" customHeight="1">
      <c r="A37" s="86" t="s">
        <v>31</v>
      </c>
      <c r="B37" s="125">
        <v>11309</v>
      </c>
      <c r="C37" s="125">
        <v>3040</v>
      </c>
      <c r="D37" s="125">
        <v>14349</v>
      </c>
      <c r="E37" s="125">
        <v>11937</v>
      </c>
      <c r="F37" s="125">
        <v>5322</v>
      </c>
      <c r="G37" s="125">
        <v>17259</v>
      </c>
      <c r="H37" s="125">
        <v>68741</v>
      </c>
      <c r="I37" s="125">
        <v>31841</v>
      </c>
      <c r="J37" s="125">
        <v>100582</v>
      </c>
      <c r="K37" s="125">
        <v>1492</v>
      </c>
      <c r="L37" s="125">
        <v>1202</v>
      </c>
      <c r="M37" s="125">
        <v>2694</v>
      </c>
      <c r="N37" s="125">
        <v>6055</v>
      </c>
      <c r="O37" s="125">
        <v>3139</v>
      </c>
      <c r="P37" s="125">
        <v>9194</v>
      </c>
      <c r="Q37" s="125">
        <v>99534</v>
      </c>
      <c r="R37" s="125">
        <v>44544</v>
      </c>
      <c r="S37" s="125">
        <v>144078</v>
      </c>
      <c r="T37" s="125">
        <v>280</v>
      </c>
      <c r="U37" s="125">
        <v>127</v>
      </c>
      <c r="V37" s="125">
        <v>407</v>
      </c>
    </row>
    <row r="38" spans="1:22" ht="20.25" customHeight="1">
      <c r="A38" s="86" t="s">
        <v>32</v>
      </c>
      <c r="B38" s="125">
        <v>1361</v>
      </c>
      <c r="C38" s="125">
        <v>302</v>
      </c>
      <c r="D38" s="125">
        <v>1663</v>
      </c>
      <c r="E38" s="125">
        <v>1405</v>
      </c>
      <c r="F38" s="125">
        <v>717</v>
      </c>
      <c r="G38" s="125">
        <v>2122</v>
      </c>
      <c r="H38" s="125">
        <v>6306</v>
      </c>
      <c r="I38" s="125">
        <v>3577</v>
      </c>
      <c r="J38" s="125">
        <v>9883</v>
      </c>
      <c r="K38" s="125">
        <v>295</v>
      </c>
      <c r="L38" s="125">
        <v>382</v>
      </c>
      <c r="M38" s="125">
        <v>677</v>
      </c>
      <c r="N38" s="125">
        <v>805</v>
      </c>
      <c r="O38" s="125">
        <v>548</v>
      </c>
      <c r="P38" s="125">
        <v>1353</v>
      </c>
      <c r="Q38" s="125">
        <v>10172</v>
      </c>
      <c r="R38" s="125">
        <v>5526</v>
      </c>
      <c r="S38" s="125">
        <v>15698</v>
      </c>
      <c r="T38" s="125">
        <v>68</v>
      </c>
      <c r="U38" s="125">
        <v>31</v>
      </c>
      <c r="V38" s="125">
        <v>99</v>
      </c>
    </row>
    <row r="39" spans="1:22" ht="20.25" customHeight="1">
      <c r="A39" s="86" t="s">
        <v>33</v>
      </c>
      <c r="B39" s="125">
        <v>3675</v>
      </c>
      <c r="C39" s="125">
        <v>684</v>
      </c>
      <c r="D39" s="125">
        <v>4359</v>
      </c>
      <c r="E39" s="125">
        <v>4383</v>
      </c>
      <c r="F39" s="125">
        <v>2183</v>
      </c>
      <c r="G39" s="125">
        <v>6566</v>
      </c>
      <c r="H39" s="125">
        <v>13663</v>
      </c>
      <c r="I39" s="125">
        <v>6650</v>
      </c>
      <c r="J39" s="125">
        <v>20313</v>
      </c>
      <c r="K39" s="125">
        <v>1389</v>
      </c>
      <c r="L39" s="125">
        <v>563</v>
      </c>
      <c r="M39" s="125">
        <v>1952</v>
      </c>
      <c r="N39" s="125">
        <v>6898</v>
      </c>
      <c r="O39" s="125">
        <v>5162</v>
      </c>
      <c r="P39" s="125">
        <v>12060</v>
      </c>
      <c r="Q39" s="125">
        <v>30008</v>
      </c>
      <c r="R39" s="125">
        <v>15242</v>
      </c>
      <c r="S39" s="125">
        <v>45250</v>
      </c>
      <c r="T39" s="125">
        <v>1529</v>
      </c>
      <c r="U39" s="125">
        <v>975</v>
      </c>
      <c r="V39" s="125">
        <v>2504</v>
      </c>
    </row>
    <row r="40" spans="1:22" s="430" customFormat="1" ht="17.25" customHeight="1">
      <c r="A40" s="75" t="s">
        <v>39</v>
      </c>
      <c r="B40" s="79">
        <v>95873</v>
      </c>
      <c r="C40" s="79">
        <v>30417</v>
      </c>
      <c r="D40" s="79">
        <v>126290</v>
      </c>
      <c r="E40" s="79">
        <v>114888</v>
      </c>
      <c r="F40" s="79">
        <v>60500</v>
      </c>
      <c r="G40" s="79">
        <v>175388</v>
      </c>
      <c r="H40" s="79">
        <v>524546</v>
      </c>
      <c r="I40" s="79">
        <v>348736</v>
      </c>
      <c r="J40" s="79">
        <v>873282</v>
      </c>
      <c r="K40" s="79">
        <v>23042</v>
      </c>
      <c r="L40" s="79">
        <v>26746</v>
      </c>
      <c r="M40" s="79">
        <v>49788</v>
      </c>
      <c r="N40" s="79">
        <v>50812</v>
      </c>
      <c r="O40" s="79">
        <v>43735</v>
      </c>
      <c r="P40" s="79">
        <v>94547</v>
      </c>
      <c r="Q40" s="79">
        <v>809161</v>
      </c>
      <c r="R40" s="79">
        <v>510134</v>
      </c>
      <c r="S40" s="79">
        <v>1319295</v>
      </c>
      <c r="T40" s="426">
        <v>10461</v>
      </c>
      <c r="U40" s="426">
        <v>7064</v>
      </c>
      <c r="V40" s="426">
        <v>17525</v>
      </c>
    </row>
    <row r="41" spans="1:22">
      <c r="P41" s="82"/>
      <c r="Q41" s="82"/>
      <c r="R41" s="82"/>
      <c r="S41" s="82"/>
    </row>
  </sheetData>
  <mergeCells count="8">
    <mergeCell ref="Q2:S2"/>
    <mergeCell ref="T2:V2"/>
    <mergeCell ref="A2:A3"/>
    <mergeCell ref="B2:D2"/>
    <mergeCell ref="E2:G2"/>
    <mergeCell ref="H2:J2"/>
    <mergeCell ref="K2:M2"/>
    <mergeCell ref="N2:P2"/>
  </mergeCells>
  <printOptions horizontalCentered="1"/>
  <pageMargins left="0.59055118110236204" right="0.47244094488188998" top="0.47244094488188998" bottom="0.39370078740157499" header="0.23622047244094499" footer="0.23622047244094499"/>
  <pageSetup paperSize="9" scale="95" firstPageNumber="74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2" manualBreakCount="2">
    <brk id="7" max="38" man="1"/>
    <brk id="13" max="38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A1:V40"/>
  <sheetViews>
    <sheetView showZeros="0" view="pageBreakPreview" topLeftCell="A34" zoomScaleSheetLayoutView="100" workbookViewId="0">
      <selection activeCell="C41" sqref="A41:XFD41"/>
    </sheetView>
  </sheetViews>
  <sheetFormatPr defaultRowHeight="14.25"/>
  <cols>
    <col min="1" max="1" width="20.140625" style="128" customWidth="1"/>
    <col min="2" max="2" width="12" style="77" customWidth="1"/>
    <col min="3" max="6" width="8.7109375" style="77" customWidth="1"/>
    <col min="7" max="7" width="10.140625" style="77" customWidth="1"/>
    <col min="8" max="9" width="8.7109375" style="77" customWidth="1"/>
    <col min="10" max="10" width="9.85546875" style="77" customWidth="1"/>
    <col min="11" max="11" width="6.5703125" style="77" customWidth="1"/>
    <col min="12" max="12" width="7.28515625" style="77" customWidth="1"/>
    <col min="13" max="13" width="7.42578125" style="77" customWidth="1"/>
    <col min="14" max="14" width="6.42578125" style="77" customWidth="1"/>
    <col min="15" max="15" width="7.28515625" style="77" customWidth="1"/>
    <col min="16" max="16" width="7.85546875" style="77" customWidth="1"/>
    <col min="17" max="17" width="9.28515625" style="77" customWidth="1"/>
    <col min="18" max="18" width="7.42578125" style="77" customWidth="1"/>
    <col min="19" max="19" width="8.7109375" style="77" customWidth="1"/>
    <col min="20" max="20" width="6.140625" style="77" customWidth="1"/>
    <col min="21" max="21" width="7.28515625" style="77" customWidth="1"/>
    <col min="22" max="22" width="6.5703125" style="77" customWidth="1"/>
    <col min="23" max="16384" width="9.140625" style="128"/>
  </cols>
  <sheetData>
    <row r="1" spans="1:22" s="127" customFormat="1" ht="38.25" customHeight="1">
      <c r="A1" s="489" t="s">
        <v>538</v>
      </c>
      <c r="B1" s="614" t="s">
        <v>539</v>
      </c>
      <c r="C1" s="614"/>
      <c r="D1" s="614"/>
      <c r="E1" s="614"/>
      <c r="F1" s="614"/>
      <c r="G1" s="614"/>
      <c r="H1" s="614"/>
      <c r="I1" s="614"/>
      <c r="J1" s="614"/>
      <c r="K1" s="614" t="str">
        <f>B1</f>
        <v>Number of Teachers in Universities teaching departments and its Constituent Units/Off-campus Centres</v>
      </c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</row>
    <row r="2" spans="1:22" s="202" customFormat="1" ht="31.5" customHeight="1">
      <c r="A2" s="615" t="s">
        <v>36</v>
      </c>
      <c r="B2" s="605" t="s">
        <v>530</v>
      </c>
      <c r="C2" s="605"/>
      <c r="D2" s="605"/>
      <c r="E2" s="605" t="s">
        <v>531</v>
      </c>
      <c r="F2" s="606"/>
      <c r="G2" s="606"/>
      <c r="H2" s="605" t="s">
        <v>532</v>
      </c>
      <c r="I2" s="606"/>
      <c r="J2" s="606"/>
      <c r="K2" s="605" t="s">
        <v>533</v>
      </c>
      <c r="L2" s="606"/>
      <c r="M2" s="606"/>
      <c r="N2" s="605" t="s">
        <v>534</v>
      </c>
      <c r="O2" s="606"/>
      <c r="P2" s="606"/>
      <c r="Q2" s="607" t="s">
        <v>38</v>
      </c>
      <c r="R2" s="608"/>
      <c r="S2" s="609"/>
      <c r="T2" s="617" t="s">
        <v>535</v>
      </c>
      <c r="U2" s="618"/>
      <c r="V2" s="618"/>
    </row>
    <row r="3" spans="1:22" s="202" customFormat="1" ht="19.5" customHeight="1">
      <c r="A3" s="616"/>
      <c r="B3" s="200" t="s">
        <v>103</v>
      </c>
      <c r="C3" s="200" t="s">
        <v>104</v>
      </c>
      <c r="D3" s="200" t="s">
        <v>90</v>
      </c>
      <c r="E3" s="200" t="s">
        <v>103</v>
      </c>
      <c r="F3" s="200" t="s">
        <v>104</v>
      </c>
      <c r="G3" s="200" t="s">
        <v>90</v>
      </c>
      <c r="H3" s="200" t="s">
        <v>103</v>
      </c>
      <c r="I3" s="200" t="s">
        <v>104</v>
      </c>
      <c r="J3" s="200" t="s">
        <v>90</v>
      </c>
      <c r="K3" s="200" t="s">
        <v>103</v>
      </c>
      <c r="L3" s="200" t="s">
        <v>104</v>
      </c>
      <c r="M3" s="200" t="s">
        <v>90</v>
      </c>
      <c r="N3" s="200" t="s">
        <v>103</v>
      </c>
      <c r="O3" s="200" t="s">
        <v>104</v>
      </c>
      <c r="P3" s="200" t="s">
        <v>90</v>
      </c>
      <c r="Q3" s="200" t="s">
        <v>103</v>
      </c>
      <c r="R3" s="200" t="s">
        <v>104</v>
      </c>
      <c r="S3" s="200" t="s">
        <v>90</v>
      </c>
      <c r="T3" s="201" t="s">
        <v>103</v>
      </c>
      <c r="U3" s="201" t="s">
        <v>104</v>
      </c>
      <c r="V3" s="201" t="s">
        <v>90</v>
      </c>
    </row>
    <row r="4" spans="1:22" ht="30" customHeight="1">
      <c r="A4" s="231" t="s">
        <v>0</v>
      </c>
      <c r="B4" s="125">
        <v>2</v>
      </c>
      <c r="C4" s="125">
        <v>0</v>
      </c>
      <c r="D4" s="125">
        <v>2</v>
      </c>
      <c r="E4" s="125">
        <v>2</v>
      </c>
      <c r="F4" s="125">
        <v>0</v>
      </c>
      <c r="G4" s="125">
        <v>2</v>
      </c>
      <c r="H4" s="125">
        <v>5</v>
      </c>
      <c r="I4" s="125">
        <v>1</v>
      </c>
      <c r="J4" s="125">
        <v>6</v>
      </c>
      <c r="K4" s="125">
        <v>0</v>
      </c>
      <c r="L4" s="125">
        <v>0</v>
      </c>
      <c r="M4" s="125">
        <v>0</v>
      </c>
      <c r="N4" s="125">
        <v>0</v>
      </c>
      <c r="O4" s="125">
        <v>0</v>
      </c>
      <c r="P4" s="125">
        <v>0</v>
      </c>
      <c r="Q4" s="125">
        <v>9</v>
      </c>
      <c r="R4" s="125">
        <v>1</v>
      </c>
      <c r="S4" s="125">
        <v>10</v>
      </c>
      <c r="T4" s="125">
        <v>0</v>
      </c>
      <c r="U4" s="125">
        <v>0</v>
      </c>
      <c r="V4" s="125">
        <v>0</v>
      </c>
    </row>
    <row r="5" spans="1:22" ht="20.25" customHeight="1">
      <c r="A5" s="231" t="s">
        <v>1</v>
      </c>
      <c r="B5" s="125">
        <v>923</v>
      </c>
      <c r="C5" s="125">
        <v>247</v>
      </c>
      <c r="D5" s="125">
        <v>1170</v>
      </c>
      <c r="E5" s="125">
        <v>485</v>
      </c>
      <c r="F5" s="125">
        <v>193</v>
      </c>
      <c r="G5" s="125">
        <v>678</v>
      </c>
      <c r="H5" s="125">
        <v>1891</v>
      </c>
      <c r="I5" s="125">
        <v>856</v>
      </c>
      <c r="J5" s="125">
        <v>2747</v>
      </c>
      <c r="K5" s="125">
        <v>11</v>
      </c>
      <c r="L5" s="125">
        <v>23</v>
      </c>
      <c r="M5" s="125">
        <v>34</v>
      </c>
      <c r="N5" s="125">
        <v>668</v>
      </c>
      <c r="O5" s="125">
        <v>346</v>
      </c>
      <c r="P5" s="125">
        <v>1014</v>
      </c>
      <c r="Q5" s="125">
        <v>3978</v>
      </c>
      <c r="R5" s="125">
        <v>1665</v>
      </c>
      <c r="S5" s="125">
        <v>5643</v>
      </c>
      <c r="T5" s="125">
        <v>27</v>
      </c>
      <c r="U5" s="125">
        <v>11</v>
      </c>
      <c r="V5" s="125">
        <v>38</v>
      </c>
    </row>
    <row r="6" spans="1:22" ht="20.25" customHeight="1">
      <c r="A6" s="231" t="s">
        <v>2</v>
      </c>
      <c r="B6" s="125">
        <v>68</v>
      </c>
      <c r="C6" s="125">
        <v>6</v>
      </c>
      <c r="D6" s="125">
        <v>74</v>
      </c>
      <c r="E6" s="125">
        <v>57</v>
      </c>
      <c r="F6" s="125">
        <v>13</v>
      </c>
      <c r="G6" s="125">
        <v>70</v>
      </c>
      <c r="H6" s="125">
        <v>155</v>
      </c>
      <c r="I6" s="125">
        <v>36</v>
      </c>
      <c r="J6" s="125">
        <v>191</v>
      </c>
      <c r="K6" s="125">
        <v>0</v>
      </c>
      <c r="L6" s="125">
        <v>0</v>
      </c>
      <c r="M6" s="125">
        <v>0</v>
      </c>
      <c r="N6" s="125">
        <v>0</v>
      </c>
      <c r="O6" s="125">
        <v>0</v>
      </c>
      <c r="P6" s="125">
        <v>0</v>
      </c>
      <c r="Q6" s="125">
        <v>280</v>
      </c>
      <c r="R6" s="125">
        <v>55</v>
      </c>
      <c r="S6" s="125">
        <v>335</v>
      </c>
      <c r="T6" s="125">
        <v>7</v>
      </c>
      <c r="U6" s="125">
        <v>1</v>
      </c>
      <c r="V6" s="125">
        <v>8</v>
      </c>
    </row>
    <row r="7" spans="1:22" ht="20.25" customHeight="1">
      <c r="A7" s="231" t="s">
        <v>3</v>
      </c>
      <c r="B7" s="125">
        <v>524</v>
      </c>
      <c r="C7" s="125">
        <v>155</v>
      </c>
      <c r="D7" s="125">
        <v>679</v>
      </c>
      <c r="E7" s="125">
        <v>369</v>
      </c>
      <c r="F7" s="125">
        <v>109</v>
      </c>
      <c r="G7" s="125">
        <v>478</v>
      </c>
      <c r="H7" s="125">
        <v>993</v>
      </c>
      <c r="I7" s="125">
        <v>457</v>
      </c>
      <c r="J7" s="125">
        <v>1450</v>
      </c>
      <c r="K7" s="125">
        <v>12</v>
      </c>
      <c r="L7" s="125">
        <v>3</v>
      </c>
      <c r="M7" s="125">
        <v>15</v>
      </c>
      <c r="N7" s="125">
        <v>132</v>
      </c>
      <c r="O7" s="125">
        <v>89</v>
      </c>
      <c r="P7" s="125">
        <v>221</v>
      </c>
      <c r="Q7" s="125">
        <v>2030</v>
      </c>
      <c r="R7" s="125">
        <v>813</v>
      </c>
      <c r="S7" s="125">
        <v>2843</v>
      </c>
      <c r="T7" s="125">
        <v>47</v>
      </c>
      <c r="U7" s="125">
        <v>12</v>
      </c>
      <c r="V7" s="125">
        <v>59</v>
      </c>
    </row>
    <row r="8" spans="1:22" ht="20.25" customHeight="1">
      <c r="A8" s="231" t="s">
        <v>4</v>
      </c>
      <c r="B8" s="125">
        <v>784</v>
      </c>
      <c r="C8" s="125">
        <v>144</v>
      </c>
      <c r="D8" s="125">
        <v>928</v>
      </c>
      <c r="E8" s="125">
        <v>377</v>
      </c>
      <c r="F8" s="125">
        <v>45</v>
      </c>
      <c r="G8" s="125">
        <v>422</v>
      </c>
      <c r="H8" s="125">
        <v>857</v>
      </c>
      <c r="I8" s="125">
        <v>120</v>
      </c>
      <c r="J8" s="125">
        <v>977</v>
      </c>
      <c r="K8" s="125">
        <v>124</v>
      </c>
      <c r="L8" s="125">
        <v>56</v>
      </c>
      <c r="M8" s="125">
        <v>180</v>
      </c>
      <c r="N8" s="125">
        <v>2838</v>
      </c>
      <c r="O8" s="125">
        <v>26</v>
      </c>
      <c r="P8" s="125">
        <v>2864</v>
      </c>
      <c r="Q8" s="125">
        <v>4980</v>
      </c>
      <c r="R8" s="125">
        <v>391</v>
      </c>
      <c r="S8" s="125">
        <v>5371</v>
      </c>
      <c r="T8" s="125">
        <v>635</v>
      </c>
      <c r="U8" s="125">
        <v>208</v>
      </c>
      <c r="V8" s="125">
        <v>843</v>
      </c>
    </row>
    <row r="9" spans="1:22" ht="20.25" customHeight="1">
      <c r="A9" s="231" t="s">
        <v>5</v>
      </c>
      <c r="B9" s="125">
        <v>399</v>
      </c>
      <c r="C9" s="125">
        <v>221</v>
      </c>
      <c r="D9" s="125">
        <v>620</v>
      </c>
      <c r="E9" s="125">
        <v>73</v>
      </c>
      <c r="F9" s="125">
        <v>65</v>
      </c>
      <c r="G9" s="125">
        <v>138</v>
      </c>
      <c r="H9" s="125">
        <v>257</v>
      </c>
      <c r="I9" s="125">
        <v>252</v>
      </c>
      <c r="J9" s="125">
        <v>509</v>
      </c>
      <c r="K9" s="125">
        <v>0</v>
      </c>
      <c r="L9" s="125">
        <v>0</v>
      </c>
      <c r="M9" s="125">
        <v>0</v>
      </c>
      <c r="N9" s="125">
        <v>56</v>
      </c>
      <c r="O9" s="125">
        <v>78</v>
      </c>
      <c r="P9" s="125">
        <v>134</v>
      </c>
      <c r="Q9" s="125">
        <v>785</v>
      </c>
      <c r="R9" s="125">
        <v>616</v>
      </c>
      <c r="S9" s="125">
        <v>1401</v>
      </c>
      <c r="T9" s="125">
        <v>0</v>
      </c>
      <c r="U9" s="125">
        <v>0</v>
      </c>
      <c r="V9" s="125">
        <v>0</v>
      </c>
    </row>
    <row r="10" spans="1:22" ht="20.25" customHeight="1">
      <c r="A10" s="231" t="s">
        <v>6</v>
      </c>
      <c r="B10" s="125">
        <v>165</v>
      </c>
      <c r="C10" s="125">
        <v>48</v>
      </c>
      <c r="D10" s="125">
        <v>213</v>
      </c>
      <c r="E10" s="125">
        <v>149</v>
      </c>
      <c r="F10" s="125">
        <v>35</v>
      </c>
      <c r="G10" s="125">
        <v>184</v>
      </c>
      <c r="H10" s="125">
        <v>850</v>
      </c>
      <c r="I10" s="125">
        <v>326</v>
      </c>
      <c r="J10" s="125">
        <v>1176</v>
      </c>
      <c r="K10" s="125">
        <v>2</v>
      </c>
      <c r="L10" s="125">
        <v>0</v>
      </c>
      <c r="M10" s="125">
        <v>2</v>
      </c>
      <c r="N10" s="125">
        <v>153</v>
      </c>
      <c r="O10" s="125">
        <v>88</v>
      </c>
      <c r="P10" s="125">
        <v>241</v>
      </c>
      <c r="Q10" s="125">
        <v>1319</v>
      </c>
      <c r="R10" s="125">
        <v>497</v>
      </c>
      <c r="S10" s="125">
        <v>1816</v>
      </c>
      <c r="T10" s="125">
        <v>16</v>
      </c>
      <c r="U10" s="125">
        <v>11</v>
      </c>
      <c r="V10" s="125">
        <v>27</v>
      </c>
    </row>
    <row r="11" spans="1:22" ht="20.25" customHeight="1">
      <c r="A11" s="231" t="s">
        <v>7</v>
      </c>
      <c r="B11" s="125">
        <v>0</v>
      </c>
      <c r="C11" s="125">
        <v>1</v>
      </c>
      <c r="D11" s="125">
        <v>1</v>
      </c>
      <c r="E11" s="125">
        <v>0</v>
      </c>
      <c r="F11" s="125">
        <v>0</v>
      </c>
      <c r="G11" s="125">
        <v>0</v>
      </c>
      <c r="H11" s="125">
        <v>5</v>
      </c>
      <c r="I11" s="125">
        <v>2</v>
      </c>
      <c r="J11" s="125">
        <v>7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5</v>
      </c>
      <c r="R11" s="125">
        <v>3</v>
      </c>
      <c r="S11" s="125">
        <v>8</v>
      </c>
      <c r="T11" s="125">
        <v>0</v>
      </c>
      <c r="U11" s="125">
        <v>0</v>
      </c>
      <c r="V11" s="125">
        <v>0</v>
      </c>
    </row>
    <row r="12" spans="1:22" ht="20.25" customHeight="1">
      <c r="A12" s="231" t="s">
        <v>68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</row>
    <row r="13" spans="1:22" ht="20.25" customHeight="1">
      <c r="A13" s="231" t="s">
        <v>8</v>
      </c>
      <c r="B13" s="125">
        <v>1473</v>
      </c>
      <c r="C13" s="125">
        <v>538</v>
      </c>
      <c r="D13" s="125">
        <v>2011</v>
      </c>
      <c r="E13" s="125">
        <v>868</v>
      </c>
      <c r="F13" s="125">
        <v>449</v>
      </c>
      <c r="G13" s="125">
        <v>1317</v>
      </c>
      <c r="H13" s="125">
        <v>1498</v>
      </c>
      <c r="I13" s="125">
        <v>1056</v>
      </c>
      <c r="J13" s="125">
        <v>2554</v>
      </c>
      <c r="K13" s="125">
        <v>19</v>
      </c>
      <c r="L13" s="125">
        <v>60</v>
      </c>
      <c r="M13" s="125">
        <v>79</v>
      </c>
      <c r="N13" s="125">
        <v>60</v>
      </c>
      <c r="O13" s="125">
        <v>65</v>
      </c>
      <c r="P13" s="125">
        <v>125</v>
      </c>
      <c r="Q13" s="125">
        <v>3918</v>
      </c>
      <c r="R13" s="125">
        <v>2168</v>
      </c>
      <c r="S13" s="125">
        <v>6086</v>
      </c>
      <c r="T13" s="125">
        <v>11</v>
      </c>
      <c r="U13" s="125">
        <v>2</v>
      </c>
      <c r="V13" s="125">
        <v>13</v>
      </c>
    </row>
    <row r="14" spans="1:22" ht="20.25" customHeight="1">
      <c r="A14" s="231" t="s">
        <v>9</v>
      </c>
      <c r="B14" s="125">
        <v>37</v>
      </c>
      <c r="C14" s="125">
        <v>10</v>
      </c>
      <c r="D14" s="125">
        <v>47</v>
      </c>
      <c r="E14" s="125">
        <v>36</v>
      </c>
      <c r="F14" s="125">
        <v>13</v>
      </c>
      <c r="G14" s="125">
        <v>49</v>
      </c>
      <c r="H14" s="125">
        <v>73</v>
      </c>
      <c r="I14" s="125">
        <v>44</v>
      </c>
      <c r="J14" s="125">
        <v>117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146</v>
      </c>
      <c r="R14" s="125">
        <v>67</v>
      </c>
      <c r="S14" s="125">
        <v>213</v>
      </c>
      <c r="T14" s="125">
        <v>0</v>
      </c>
      <c r="U14" s="125">
        <v>0</v>
      </c>
      <c r="V14" s="125">
        <v>0</v>
      </c>
    </row>
    <row r="15" spans="1:22" ht="20.25" customHeight="1">
      <c r="A15" s="231" t="s">
        <v>10</v>
      </c>
      <c r="B15" s="125">
        <v>796</v>
      </c>
      <c r="C15" s="125">
        <v>188</v>
      </c>
      <c r="D15" s="125">
        <v>984</v>
      </c>
      <c r="E15" s="125">
        <v>876</v>
      </c>
      <c r="F15" s="125">
        <v>253</v>
      </c>
      <c r="G15" s="125">
        <v>1129</v>
      </c>
      <c r="H15" s="125">
        <v>2983</v>
      </c>
      <c r="I15" s="125">
        <v>1459</v>
      </c>
      <c r="J15" s="125">
        <v>4442</v>
      </c>
      <c r="K15" s="125">
        <v>101</v>
      </c>
      <c r="L15" s="125">
        <v>136</v>
      </c>
      <c r="M15" s="125">
        <v>237</v>
      </c>
      <c r="N15" s="125">
        <v>222</v>
      </c>
      <c r="O15" s="125">
        <v>168</v>
      </c>
      <c r="P15" s="125">
        <v>390</v>
      </c>
      <c r="Q15" s="125">
        <v>4978</v>
      </c>
      <c r="R15" s="125">
        <v>2204</v>
      </c>
      <c r="S15" s="125">
        <v>7182</v>
      </c>
      <c r="T15" s="125">
        <v>336</v>
      </c>
      <c r="U15" s="125">
        <v>179</v>
      </c>
      <c r="V15" s="125">
        <v>515</v>
      </c>
    </row>
    <row r="16" spans="1:22" ht="20.25" customHeight="1">
      <c r="A16" s="231" t="s">
        <v>11</v>
      </c>
      <c r="B16" s="125">
        <v>1201</v>
      </c>
      <c r="C16" s="125">
        <v>331</v>
      </c>
      <c r="D16" s="125">
        <v>1532</v>
      </c>
      <c r="E16" s="125">
        <v>534</v>
      </c>
      <c r="F16" s="125">
        <v>297</v>
      </c>
      <c r="G16" s="125">
        <v>831</v>
      </c>
      <c r="H16" s="125">
        <v>1868</v>
      </c>
      <c r="I16" s="125">
        <v>1571</v>
      </c>
      <c r="J16" s="125">
        <v>3439</v>
      </c>
      <c r="K16" s="125">
        <v>300</v>
      </c>
      <c r="L16" s="125">
        <v>263</v>
      </c>
      <c r="M16" s="125">
        <v>563</v>
      </c>
      <c r="N16" s="125">
        <v>146</v>
      </c>
      <c r="O16" s="125">
        <v>113</v>
      </c>
      <c r="P16" s="125">
        <v>259</v>
      </c>
      <c r="Q16" s="125">
        <v>4049</v>
      </c>
      <c r="R16" s="125">
        <v>2575</v>
      </c>
      <c r="S16" s="125">
        <v>6624</v>
      </c>
      <c r="T16" s="125">
        <v>28</v>
      </c>
      <c r="U16" s="125">
        <v>18</v>
      </c>
      <c r="V16" s="125">
        <v>46</v>
      </c>
    </row>
    <row r="17" spans="1:22" ht="20.25" customHeight="1">
      <c r="A17" s="231" t="s">
        <v>12</v>
      </c>
      <c r="B17" s="125">
        <v>514</v>
      </c>
      <c r="C17" s="125">
        <v>88</v>
      </c>
      <c r="D17" s="125">
        <v>602</v>
      </c>
      <c r="E17" s="125">
        <v>252</v>
      </c>
      <c r="F17" s="125">
        <v>79</v>
      </c>
      <c r="G17" s="125">
        <v>331</v>
      </c>
      <c r="H17" s="125">
        <v>1121</v>
      </c>
      <c r="I17" s="125">
        <v>625</v>
      </c>
      <c r="J17" s="125">
        <v>1746</v>
      </c>
      <c r="K17" s="125">
        <v>8</v>
      </c>
      <c r="L17" s="125">
        <v>19</v>
      </c>
      <c r="M17" s="125">
        <v>27</v>
      </c>
      <c r="N17" s="125">
        <v>44</v>
      </c>
      <c r="O17" s="125">
        <v>31</v>
      </c>
      <c r="P17" s="125">
        <v>75</v>
      </c>
      <c r="Q17" s="125">
        <v>1939</v>
      </c>
      <c r="R17" s="125">
        <v>842</v>
      </c>
      <c r="S17" s="125">
        <v>2781</v>
      </c>
      <c r="T17" s="125">
        <v>16</v>
      </c>
      <c r="U17" s="125">
        <v>1</v>
      </c>
      <c r="V17" s="125">
        <v>17</v>
      </c>
    </row>
    <row r="18" spans="1:22" ht="20.25" customHeight="1">
      <c r="A18" s="231" t="s">
        <v>13</v>
      </c>
      <c r="B18" s="125">
        <v>325</v>
      </c>
      <c r="C18" s="125">
        <v>77</v>
      </c>
      <c r="D18" s="125">
        <v>402</v>
      </c>
      <c r="E18" s="125">
        <v>155</v>
      </c>
      <c r="F18" s="125">
        <v>45</v>
      </c>
      <c r="G18" s="125">
        <v>200</v>
      </c>
      <c r="H18" s="125">
        <v>575</v>
      </c>
      <c r="I18" s="125">
        <v>213</v>
      </c>
      <c r="J18" s="125">
        <v>788</v>
      </c>
      <c r="K18" s="125">
        <v>10</v>
      </c>
      <c r="L18" s="125">
        <v>0</v>
      </c>
      <c r="M18" s="125">
        <v>10</v>
      </c>
      <c r="N18" s="125">
        <v>224</v>
      </c>
      <c r="O18" s="125">
        <v>124</v>
      </c>
      <c r="P18" s="125">
        <v>348</v>
      </c>
      <c r="Q18" s="125">
        <v>1289</v>
      </c>
      <c r="R18" s="125">
        <v>459</v>
      </c>
      <c r="S18" s="125">
        <v>1748</v>
      </c>
      <c r="T18" s="125">
        <v>1</v>
      </c>
      <c r="U18" s="125">
        <v>0</v>
      </c>
      <c r="V18" s="125">
        <v>1</v>
      </c>
    </row>
    <row r="19" spans="1:22" ht="20.25" customHeight="1">
      <c r="A19" s="231" t="s">
        <v>14</v>
      </c>
      <c r="B19" s="125">
        <v>249</v>
      </c>
      <c r="C19" s="125">
        <v>26</v>
      </c>
      <c r="D19" s="125">
        <v>275</v>
      </c>
      <c r="E19" s="125">
        <v>286</v>
      </c>
      <c r="F19" s="125">
        <v>65</v>
      </c>
      <c r="G19" s="125">
        <v>351</v>
      </c>
      <c r="H19" s="125">
        <v>497</v>
      </c>
      <c r="I19" s="125">
        <v>151</v>
      </c>
      <c r="J19" s="125">
        <v>648</v>
      </c>
      <c r="K19" s="125">
        <v>0</v>
      </c>
      <c r="L19" s="125">
        <v>0</v>
      </c>
      <c r="M19" s="125">
        <v>0</v>
      </c>
      <c r="N19" s="125">
        <v>62</v>
      </c>
      <c r="O19" s="125">
        <v>22</v>
      </c>
      <c r="P19" s="125">
        <v>84</v>
      </c>
      <c r="Q19" s="125">
        <v>1094</v>
      </c>
      <c r="R19" s="125">
        <v>264</v>
      </c>
      <c r="S19" s="125">
        <v>1358</v>
      </c>
      <c r="T19" s="125">
        <v>18</v>
      </c>
      <c r="U19" s="125">
        <v>5</v>
      </c>
      <c r="V19" s="125">
        <v>23</v>
      </c>
    </row>
    <row r="20" spans="1:22" ht="20.25" customHeight="1">
      <c r="A20" s="231" t="s">
        <v>15</v>
      </c>
      <c r="B20" s="125">
        <v>2931</v>
      </c>
      <c r="C20" s="125">
        <v>743</v>
      </c>
      <c r="D20" s="125">
        <v>3674</v>
      </c>
      <c r="E20" s="125">
        <v>1768</v>
      </c>
      <c r="F20" s="125">
        <v>792</v>
      </c>
      <c r="G20" s="125">
        <v>2560</v>
      </c>
      <c r="H20" s="125">
        <v>3834</v>
      </c>
      <c r="I20" s="125">
        <v>2209</v>
      </c>
      <c r="J20" s="125">
        <v>6043</v>
      </c>
      <c r="K20" s="125">
        <v>1088</v>
      </c>
      <c r="L20" s="125">
        <v>816</v>
      </c>
      <c r="M20" s="125">
        <v>1904</v>
      </c>
      <c r="N20" s="125">
        <v>529</v>
      </c>
      <c r="O20" s="125">
        <v>327</v>
      </c>
      <c r="P20" s="125">
        <v>856</v>
      </c>
      <c r="Q20" s="125">
        <v>10150</v>
      </c>
      <c r="R20" s="125">
        <v>4887</v>
      </c>
      <c r="S20" s="125">
        <v>15037</v>
      </c>
      <c r="T20" s="125">
        <v>133</v>
      </c>
      <c r="U20" s="125">
        <v>54</v>
      </c>
      <c r="V20" s="125">
        <v>187</v>
      </c>
    </row>
    <row r="21" spans="1:22" ht="20.25" customHeight="1">
      <c r="A21" s="231" t="s">
        <v>16</v>
      </c>
      <c r="B21" s="125">
        <v>443</v>
      </c>
      <c r="C21" s="125">
        <v>223</v>
      </c>
      <c r="D21" s="125">
        <v>666</v>
      </c>
      <c r="E21" s="125">
        <v>451</v>
      </c>
      <c r="F21" s="125">
        <v>281</v>
      </c>
      <c r="G21" s="125">
        <v>732</v>
      </c>
      <c r="H21" s="125">
        <v>1013</v>
      </c>
      <c r="I21" s="125">
        <v>1137</v>
      </c>
      <c r="J21" s="125">
        <v>2150</v>
      </c>
      <c r="K21" s="125">
        <v>36</v>
      </c>
      <c r="L21" s="125">
        <v>11</v>
      </c>
      <c r="M21" s="125">
        <v>47</v>
      </c>
      <c r="N21" s="125">
        <v>173</v>
      </c>
      <c r="O21" s="125">
        <v>350</v>
      </c>
      <c r="P21" s="125">
        <v>523</v>
      </c>
      <c r="Q21" s="125">
        <v>2116</v>
      </c>
      <c r="R21" s="125">
        <v>2002</v>
      </c>
      <c r="S21" s="125">
        <v>4118</v>
      </c>
      <c r="T21" s="125">
        <v>29</v>
      </c>
      <c r="U21" s="125">
        <v>20</v>
      </c>
      <c r="V21" s="125">
        <v>49</v>
      </c>
    </row>
    <row r="22" spans="1:22" ht="20.25" customHeight="1">
      <c r="A22" s="231" t="s">
        <v>69</v>
      </c>
      <c r="B22" s="125">
        <v>2</v>
      </c>
      <c r="C22" s="125">
        <v>0</v>
      </c>
      <c r="D22" s="125">
        <v>2</v>
      </c>
      <c r="E22" s="125">
        <v>0</v>
      </c>
      <c r="F22" s="125">
        <v>0</v>
      </c>
      <c r="G22" s="125">
        <v>0</v>
      </c>
      <c r="H22" s="125">
        <v>20</v>
      </c>
      <c r="I22" s="125">
        <v>11</v>
      </c>
      <c r="J22" s="125">
        <v>31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22</v>
      </c>
      <c r="R22" s="125">
        <v>11</v>
      </c>
      <c r="S22" s="125">
        <v>33</v>
      </c>
      <c r="T22" s="125">
        <v>0</v>
      </c>
      <c r="U22" s="125">
        <v>0</v>
      </c>
      <c r="V22" s="125">
        <v>0</v>
      </c>
    </row>
    <row r="23" spans="1:22" ht="20.25" customHeight="1">
      <c r="A23" s="231" t="s">
        <v>17</v>
      </c>
      <c r="B23" s="125">
        <v>1021</v>
      </c>
      <c r="C23" s="125">
        <v>307</v>
      </c>
      <c r="D23" s="125">
        <v>1328</v>
      </c>
      <c r="E23" s="125">
        <v>576</v>
      </c>
      <c r="F23" s="125">
        <v>219</v>
      </c>
      <c r="G23" s="125">
        <v>795</v>
      </c>
      <c r="H23" s="125">
        <v>3165</v>
      </c>
      <c r="I23" s="125">
        <v>1715</v>
      </c>
      <c r="J23" s="125">
        <v>4880</v>
      </c>
      <c r="K23" s="125">
        <v>261</v>
      </c>
      <c r="L23" s="125">
        <v>284</v>
      </c>
      <c r="M23" s="125">
        <v>545</v>
      </c>
      <c r="N23" s="125">
        <v>326</v>
      </c>
      <c r="O23" s="125">
        <v>235</v>
      </c>
      <c r="P23" s="125">
        <v>561</v>
      </c>
      <c r="Q23" s="125">
        <v>5349</v>
      </c>
      <c r="R23" s="125">
        <v>2760</v>
      </c>
      <c r="S23" s="125">
        <v>8109</v>
      </c>
      <c r="T23" s="125">
        <v>135</v>
      </c>
      <c r="U23" s="125">
        <v>66</v>
      </c>
      <c r="V23" s="125">
        <v>201</v>
      </c>
    </row>
    <row r="24" spans="1:22" ht="20.25" customHeight="1">
      <c r="A24" s="231" t="s">
        <v>18</v>
      </c>
      <c r="B24" s="125">
        <v>2671</v>
      </c>
      <c r="C24" s="125">
        <v>845</v>
      </c>
      <c r="D24" s="125">
        <v>3516</v>
      </c>
      <c r="E24" s="125">
        <v>2406</v>
      </c>
      <c r="F24" s="125">
        <v>1065</v>
      </c>
      <c r="G24" s="125">
        <v>3471</v>
      </c>
      <c r="H24" s="125">
        <v>5549</v>
      </c>
      <c r="I24" s="125">
        <v>3616</v>
      </c>
      <c r="J24" s="125">
        <v>9165</v>
      </c>
      <c r="K24" s="125">
        <v>1075</v>
      </c>
      <c r="L24" s="125">
        <v>771</v>
      </c>
      <c r="M24" s="125">
        <v>1846</v>
      </c>
      <c r="N24" s="125">
        <v>303</v>
      </c>
      <c r="O24" s="125">
        <v>280</v>
      </c>
      <c r="P24" s="125">
        <v>583</v>
      </c>
      <c r="Q24" s="125">
        <v>12004</v>
      </c>
      <c r="R24" s="125">
        <v>6577</v>
      </c>
      <c r="S24" s="125">
        <v>18581</v>
      </c>
      <c r="T24" s="125">
        <v>429</v>
      </c>
      <c r="U24" s="125">
        <v>236</v>
      </c>
      <c r="V24" s="125">
        <v>665</v>
      </c>
    </row>
    <row r="25" spans="1:22" ht="20.25" customHeight="1">
      <c r="A25" s="231" t="s">
        <v>19</v>
      </c>
      <c r="B25" s="125">
        <v>86</v>
      </c>
      <c r="C25" s="125">
        <v>16</v>
      </c>
      <c r="D25" s="125">
        <v>102</v>
      </c>
      <c r="E25" s="125">
        <v>74</v>
      </c>
      <c r="F25" s="125">
        <v>17</v>
      </c>
      <c r="G25" s="125">
        <v>91</v>
      </c>
      <c r="H25" s="125">
        <v>155</v>
      </c>
      <c r="I25" s="125">
        <v>67</v>
      </c>
      <c r="J25" s="125">
        <v>222</v>
      </c>
      <c r="K25" s="125">
        <v>16</v>
      </c>
      <c r="L25" s="125">
        <v>14</v>
      </c>
      <c r="M25" s="125">
        <v>30</v>
      </c>
      <c r="N25" s="125">
        <v>8</v>
      </c>
      <c r="O25" s="125">
        <v>11</v>
      </c>
      <c r="P25" s="125">
        <v>19</v>
      </c>
      <c r="Q25" s="125">
        <v>339</v>
      </c>
      <c r="R25" s="125">
        <v>125</v>
      </c>
      <c r="S25" s="125">
        <v>464</v>
      </c>
      <c r="T25" s="125">
        <v>0</v>
      </c>
      <c r="U25" s="125">
        <v>0</v>
      </c>
      <c r="V25" s="125">
        <v>0</v>
      </c>
    </row>
    <row r="26" spans="1:22" ht="20.25" customHeight="1">
      <c r="A26" s="231" t="s">
        <v>20</v>
      </c>
      <c r="B26" s="125">
        <v>59</v>
      </c>
      <c r="C26" s="125">
        <v>15</v>
      </c>
      <c r="D26" s="125">
        <v>74</v>
      </c>
      <c r="E26" s="125">
        <v>95</v>
      </c>
      <c r="F26" s="125">
        <v>29</v>
      </c>
      <c r="G26" s="125">
        <v>124</v>
      </c>
      <c r="H26" s="125">
        <v>260</v>
      </c>
      <c r="I26" s="125">
        <v>208</v>
      </c>
      <c r="J26" s="125">
        <v>468</v>
      </c>
      <c r="K26" s="125">
        <v>1</v>
      </c>
      <c r="L26" s="125">
        <v>1</v>
      </c>
      <c r="M26" s="125">
        <v>2</v>
      </c>
      <c r="N26" s="125">
        <v>20</v>
      </c>
      <c r="O26" s="125">
        <v>2</v>
      </c>
      <c r="P26" s="125">
        <v>22</v>
      </c>
      <c r="Q26" s="125">
        <v>435</v>
      </c>
      <c r="R26" s="125">
        <v>255</v>
      </c>
      <c r="S26" s="125">
        <v>690</v>
      </c>
      <c r="T26" s="125">
        <v>0</v>
      </c>
      <c r="U26" s="125">
        <v>0</v>
      </c>
      <c r="V26" s="125">
        <v>0</v>
      </c>
    </row>
    <row r="27" spans="1:22" ht="20.25" customHeight="1">
      <c r="A27" s="231" t="s">
        <v>21</v>
      </c>
      <c r="B27" s="125">
        <v>46</v>
      </c>
      <c r="C27" s="125">
        <v>5</v>
      </c>
      <c r="D27" s="125">
        <v>51</v>
      </c>
      <c r="E27" s="125">
        <v>22</v>
      </c>
      <c r="F27" s="125">
        <v>8</v>
      </c>
      <c r="G27" s="125">
        <v>30</v>
      </c>
      <c r="H27" s="125">
        <v>89</v>
      </c>
      <c r="I27" s="125">
        <v>51</v>
      </c>
      <c r="J27" s="125">
        <v>140</v>
      </c>
      <c r="K27" s="125">
        <v>0</v>
      </c>
      <c r="L27" s="125">
        <v>0</v>
      </c>
      <c r="M27" s="125">
        <v>0</v>
      </c>
      <c r="N27" s="125">
        <v>5</v>
      </c>
      <c r="O27" s="125">
        <v>5</v>
      </c>
      <c r="P27" s="125">
        <v>10</v>
      </c>
      <c r="Q27" s="125">
        <v>162</v>
      </c>
      <c r="R27" s="125">
        <v>69</v>
      </c>
      <c r="S27" s="125">
        <v>231</v>
      </c>
      <c r="T27" s="125">
        <v>4</v>
      </c>
      <c r="U27" s="125">
        <v>0</v>
      </c>
      <c r="V27" s="125">
        <v>4</v>
      </c>
    </row>
    <row r="28" spans="1:22" ht="20.25" customHeight="1">
      <c r="A28" s="231" t="s">
        <v>22</v>
      </c>
      <c r="B28" s="125">
        <v>40</v>
      </c>
      <c r="C28" s="125">
        <v>7</v>
      </c>
      <c r="D28" s="125">
        <v>47</v>
      </c>
      <c r="E28" s="125">
        <v>32</v>
      </c>
      <c r="F28" s="125">
        <v>10</v>
      </c>
      <c r="G28" s="125">
        <v>42</v>
      </c>
      <c r="H28" s="125">
        <v>137</v>
      </c>
      <c r="I28" s="125">
        <v>68</v>
      </c>
      <c r="J28" s="125">
        <v>205</v>
      </c>
      <c r="K28" s="125">
        <v>0</v>
      </c>
      <c r="L28" s="125">
        <v>0</v>
      </c>
      <c r="M28" s="125">
        <v>0</v>
      </c>
      <c r="N28" s="125">
        <v>1</v>
      </c>
      <c r="O28" s="125">
        <v>0</v>
      </c>
      <c r="P28" s="125">
        <v>1</v>
      </c>
      <c r="Q28" s="125">
        <v>210</v>
      </c>
      <c r="R28" s="125">
        <v>85</v>
      </c>
      <c r="S28" s="125">
        <v>295</v>
      </c>
      <c r="T28" s="125">
        <v>13</v>
      </c>
      <c r="U28" s="125">
        <v>4</v>
      </c>
      <c r="V28" s="125">
        <v>17</v>
      </c>
    </row>
    <row r="29" spans="1:22" ht="20.25" customHeight="1">
      <c r="A29" s="231" t="s">
        <v>23</v>
      </c>
      <c r="B29" s="125">
        <v>742</v>
      </c>
      <c r="C29" s="125">
        <v>136</v>
      </c>
      <c r="D29" s="125">
        <v>878</v>
      </c>
      <c r="E29" s="125">
        <v>564</v>
      </c>
      <c r="F29" s="125">
        <v>169</v>
      </c>
      <c r="G29" s="125">
        <v>733</v>
      </c>
      <c r="H29" s="125">
        <v>1639</v>
      </c>
      <c r="I29" s="125">
        <v>734</v>
      </c>
      <c r="J29" s="125">
        <v>2373</v>
      </c>
      <c r="K29" s="125">
        <v>207</v>
      </c>
      <c r="L29" s="125">
        <v>153</v>
      </c>
      <c r="M29" s="125">
        <v>360</v>
      </c>
      <c r="N29" s="125">
        <v>101</v>
      </c>
      <c r="O29" s="125">
        <v>40</v>
      </c>
      <c r="P29" s="125">
        <v>141</v>
      </c>
      <c r="Q29" s="125">
        <v>3253</v>
      </c>
      <c r="R29" s="125">
        <v>1232</v>
      </c>
      <c r="S29" s="125">
        <v>4485</v>
      </c>
      <c r="T29" s="125">
        <v>104</v>
      </c>
      <c r="U29" s="125">
        <v>32</v>
      </c>
      <c r="V29" s="125">
        <v>136</v>
      </c>
    </row>
    <row r="30" spans="1:22" ht="20.25" customHeight="1">
      <c r="A30" s="231" t="s">
        <v>24</v>
      </c>
      <c r="B30" s="125">
        <v>265</v>
      </c>
      <c r="C30" s="125">
        <v>72</v>
      </c>
      <c r="D30" s="125">
        <v>337</v>
      </c>
      <c r="E30" s="125">
        <v>226</v>
      </c>
      <c r="F30" s="125">
        <v>86</v>
      </c>
      <c r="G30" s="125">
        <v>312</v>
      </c>
      <c r="H30" s="125">
        <v>456</v>
      </c>
      <c r="I30" s="125">
        <v>235</v>
      </c>
      <c r="J30" s="125">
        <v>691</v>
      </c>
      <c r="K30" s="125">
        <v>275</v>
      </c>
      <c r="L30" s="125">
        <v>206</v>
      </c>
      <c r="M30" s="125">
        <v>481</v>
      </c>
      <c r="N30" s="125">
        <v>7</v>
      </c>
      <c r="O30" s="125">
        <v>8</v>
      </c>
      <c r="P30" s="125">
        <v>15</v>
      </c>
      <c r="Q30" s="125">
        <v>1229</v>
      </c>
      <c r="R30" s="125">
        <v>607</v>
      </c>
      <c r="S30" s="125">
        <v>1836</v>
      </c>
      <c r="T30" s="125">
        <v>6</v>
      </c>
      <c r="U30" s="125">
        <v>2</v>
      </c>
      <c r="V30" s="125">
        <v>8</v>
      </c>
    </row>
    <row r="31" spans="1:22" ht="20.25" customHeight="1">
      <c r="A31" s="231" t="s">
        <v>25</v>
      </c>
      <c r="B31" s="125">
        <v>737</v>
      </c>
      <c r="C31" s="125">
        <v>254</v>
      </c>
      <c r="D31" s="125">
        <v>991</v>
      </c>
      <c r="E31" s="125">
        <v>559</v>
      </c>
      <c r="F31" s="125">
        <v>302</v>
      </c>
      <c r="G31" s="125">
        <v>861</v>
      </c>
      <c r="H31" s="125">
        <v>2546</v>
      </c>
      <c r="I31" s="125">
        <v>1869</v>
      </c>
      <c r="J31" s="125">
        <v>4415</v>
      </c>
      <c r="K31" s="125">
        <v>66</v>
      </c>
      <c r="L31" s="125">
        <v>76</v>
      </c>
      <c r="M31" s="125">
        <v>142</v>
      </c>
      <c r="N31" s="125">
        <v>154</v>
      </c>
      <c r="O31" s="125">
        <v>141</v>
      </c>
      <c r="P31" s="125">
        <v>295</v>
      </c>
      <c r="Q31" s="125">
        <v>4062</v>
      </c>
      <c r="R31" s="125">
        <v>2642</v>
      </c>
      <c r="S31" s="125">
        <v>6704</v>
      </c>
      <c r="T31" s="125">
        <v>37</v>
      </c>
      <c r="U31" s="125">
        <v>9</v>
      </c>
      <c r="V31" s="125">
        <v>46</v>
      </c>
    </row>
    <row r="32" spans="1:22" ht="20.25" customHeight="1">
      <c r="A32" s="231" t="s">
        <v>26</v>
      </c>
      <c r="B32" s="125">
        <v>1050</v>
      </c>
      <c r="C32" s="125">
        <v>274</v>
      </c>
      <c r="D32" s="125">
        <v>1324</v>
      </c>
      <c r="E32" s="125">
        <v>994</v>
      </c>
      <c r="F32" s="125">
        <v>389</v>
      </c>
      <c r="G32" s="125">
        <v>1383</v>
      </c>
      <c r="H32" s="125">
        <v>3846</v>
      </c>
      <c r="I32" s="125">
        <v>2078</v>
      </c>
      <c r="J32" s="125">
        <v>5924</v>
      </c>
      <c r="K32" s="125">
        <v>339</v>
      </c>
      <c r="L32" s="125">
        <v>181</v>
      </c>
      <c r="M32" s="125">
        <v>520</v>
      </c>
      <c r="N32" s="125">
        <v>171</v>
      </c>
      <c r="O32" s="125">
        <v>108</v>
      </c>
      <c r="P32" s="125">
        <v>279</v>
      </c>
      <c r="Q32" s="125">
        <v>6400</v>
      </c>
      <c r="R32" s="125">
        <v>3030</v>
      </c>
      <c r="S32" s="125">
        <v>9430</v>
      </c>
      <c r="T32" s="125">
        <v>121</v>
      </c>
      <c r="U32" s="125">
        <v>92</v>
      </c>
      <c r="V32" s="125">
        <v>213</v>
      </c>
    </row>
    <row r="33" spans="1:22" ht="20.25" customHeight="1">
      <c r="A33" s="231" t="s">
        <v>27</v>
      </c>
      <c r="B33" s="125">
        <v>55</v>
      </c>
      <c r="C33" s="125">
        <v>21</v>
      </c>
      <c r="D33" s="125">
        <v>76</v>
      </c>
      <c r="E33" s="125">
        <v>100</v>
      </c>
      <c r="F33" s="125">
        <v>33</v>
      </c>
      <c r="G33" s="125">
        <v>133</v>
      </c>
      <c r="H33" s="125">
        <v>304</v>
      </c>
      <c r="I33" s="125">
        <v>193</v>
      </c>
      <c r="J33" s="125">
        <v>497</v>
      </c>
      <c r="K33" s="125">
        <v>75</v>
      </c>
      <c r="L33" s="125">
        <v>115</v>
      </c>
      <c r="M33" s="125">
        <v>190</v>
      </c>
      <c r="N33" s="125">
        <v>31</v>
      </c>
      <c r="O33" s="125">
        <v>4</v>
      </c>
      <c r="P33" s="125">
        <v>35</v>
      </c>
      <c r="Q33" s="125">
        <v>565</v>
      </c>
      <c r="R33" s="125">
        <v>366</v>
      </c>
      <c r="S33" s="125">
        <v>931</v>
      </c>
      <c r="T33" s="125">
        <v>3</v>
      </c>
      <c r="U33" s="125">
        <v>6</v>
      </c>
      <c r="V33" s="125">
        <v>9</v>
      </c>
    </row>
    <row r="34" spans="1:22" ht="20.25" customHeight="1">
      <c r="A34" s="231" t="s">
        <v>28</v>
      </c>
      <c r="B34" s="125">
        <v>4105</v>
      </c>
      <c r="C34" s="125">
        <v>1213</v>
      </c>
      <c r="D34" s="125">
        <v>5318</v>
      </c>
      <c r="E34" s="125">
        <v>2547</v>
      </c>
      <c r="F34" s="125">
        <v>1159</v>
      </c>
      <c r="G34" s="125">
        <v>3706</v>
      </c>
      <c r="H34" s="125">
        <v>9217</v>
      </c>
      <c r="I34" s="125">
        <v>5855</v>
      </c>
      <c r="J34" s="125">
        <v>15072</v>
      </c>
      <c r="K34" s="125">
        <v>964</v>
      </c>
      <c r="L34" s="125">
        <v>796</v>
      </c>
      <c r="M34" s="125">
        <v>1760</v>
      </c>
      <c r="N34" s="125">
        <v>147</v>
      </c>
      <c r="O34" s="125">
        <v>154</v>
      </c>
      <c r="P34" s="125">
        <v>301</v>
      </c>
      <c r="Q34" s="125">
        <v>16980</v>
      </c>
      <c r="R34" s="125">
        <v>9177</v>
      </c>
      <c r="S34" s="125">
        <v>26157</v>
      </c>
      <c r="T34" s="125">
        <v>141</v>
      </c>
      <c r="U34" s="125">
        <v>44</v>
      </c>
      <c r="V34" s="125">
        <v>185</v>
      </c>
    </row>
    <row r="35" spans="1:22" ht="20.25" customHeight="1">
      <c r="A35" s="230" t="s">
        <v>29</v>
      </c>
      <c r="B35" s="125">
        <v>801</v>
      </c>
      <c r="C35" s="125">
        <v>198</v>
      </c>
      <c r="D35" s="125">
        <v>999</v>
      </c>
      <c r="E35" s="125">
        <v>359</v>
      </c>
      <c r="F35" s="125">
        <v>146</v>
      </c>
      <c r="G35" s="125">
        <v>505</v>
      </c>
      <c r="H35" s="125">
        <v>970</v>
      </c>
      <c r="I35" s="125">
        <v>475</v>
      </c>
      <c r="J35" s="125">
        <v>1445</v>
      </c>
      <c r="K35" s="125">
        <v>0</v>
      </c>
      <c r="L35" s="125">
        <v>0</v>
      </c>
      <c r="M35" s="125">
        <v>0</v>
      </c>
      <c r="N35" s="125">
        <v>495</v>
      </c>
      <c r="O35" s="125">
        <v>192</v>
      </c>
      <c r="P35" s="125">
        <v>687</v>
      </c>
      <c r="Q35" s="125">
        <v>2625</v>
      </c>
      <c r="R35" s="125">
        <v>1011</v>
      </c>
      <c r="S35" s="125">
        <v>3636</v>
      </c>
      <c r="T35" s="125">
        <v>16</v>
      </c>
      <c r="U35" s="125">
        <v>7</v>
      </c>
      <c r="V35" s="125">
        <v>23</v>
      </c>
    </row>
    <row r="36" spans="1:22" ht="20.25" customHeight="1">
      <c r="A36" s="231" t="s">
        <v>30</v>
      </c>
      <c r="B36" s="125">
        <v>26</v>
      </c>
      <c r="C36" s="125">
        <v>3</v>
      </c>
      <c r="D36" s="125">
        <v>29</v>
      </c>
      <c r="E36" s="125">
        <v>44</v>
      </c>
      <c r="F36" s="125">
        <v>7</v>
      </c>
      <c r="G36" s="125">
        <v>51</v>
      </c>
      <c r="H36" s="125">
        <v>178</v>
      </c>
      <c r="I36" s="125">
        <v>44</v>
      </c>
      <c r="J36" s="125">
        <v>222</v>
      </c>
      <c r="K36" s="125">
        <v>0</v>
      </c>
      <c r="L36" s="125">
        <v>0</v>
      </c>
      <c r="M36" s="125">
        <v>0</v>
      </c>
      <c r="N36" s="125">
        <v>8</v>
      </c>
      <c r="O36" s="125">
        <v>2</v>
      </c>
      <c r="P36" s="125">
        <v>10</v>
      </c>
      <c r="Q36" s="125">
        <v>256</v>
      </c>
      <c r="R36" s="125">
        <v>56</v>
      </c>
      <c r="S36" s="125">
        <v>312</v>
      </c>
      <c r="T36" s="125">
        <v>3</v>
      </c>
      <c r="U36" s="125">
        <v>3</v>
      </c>
      <c r="V36" s="125">
        <v>6</v>
      </c>
    </row>
    <row r="37" spans="1:22" ht="20.25" customHeight="1">
      <c r="A37" s="231" t="s">
        <v>31</v>
      </c>
      <c r="B37" s="125">
        <v>2740</v>
      </c>
      <c r="C37" s="125">
        <v>653</v>
      </c>
      <c r="D37" s="125">
        <v>3393</v>
      </c>
      <c r="E37" s="125">
        <v>1924</v>
      </c>
      <c r="F37" s="125">
        <v>643</v>
      </c>
      <c r="G37" s="125">
        <v>2567</v>
      </c>
      <c r="H37" s="125">
        <v>6214</v>
      </c>
      <c r="I37" s="125">
        <v>3377</v>
      </c>
      <c r="J37" s="125">
        <v>9591</v>
      </c>
      <c r="K37" s="125">
        <v>658</v>
      </c>
      <c r="L37" s="125">
        <v>361</v>
      </c>
      <c r="M37" s="125">
        <v>1019</v>
      </c>
      <c r="N37" s="125">
        <v>598</v>
      </c>
      <c r="O37" s="125">
        <v>291</v>
      </c>
      <c r="P37" s="125">
        <v>889</v>
      </c>
      <c r="Q37" s="125">
        <v>12134</v>
      </c>
      <c r="R37" s="125">
        <v>5325</v>
      </c>
      <c r="S37" s="125">
        <v>17459</v>
      </c>
      <c r="T37" s="125">
        <v>97</v>
      </c>
      <c r="U37" s="125">
        <v>45</v>
      </c>
      <c r="V37" s="125">
        <v>142</v>
      </c>
    </row>
    <row r="38" spans="1:22" ht="20.25" customHeight="1">
      <c r="A38" s="231" t="s">
        <v>32</v>
      </c>
      <c r="B38" s="125">
        <v>758</v>
      </c>
      <c r="C38" s="125">
        <v>153</v>
      </c>
      <c r="D38" s="125">
        <v>911</v>
      </c>
      <c r="E38" s="125">
        <v>461</v>
      </c>
      <c r="F38" s="125">
        <v>172</v>
      </c>
      <c r="G38" s="125">
        <v>633</v>
      </c>
      <c r="H38" s="125">
        <v>1501</v>
      </c>
      <c r="I38" s="125">
        <v>752</v>
      </c>
      <c r="J38" s="125">
        <v>2253</v>
      </c>
      <c r="K38" s="125">
        <v>256</v>
      </c>
      <c r="L38" s="125">
        <v>250</v>
      </c>
      <c r="M38" s="125">
        <v>506</v>
      </c>
      <c r="N38" s="125">
        <v>320</v>
      </c>
      <c r="O38" s="125">
        <v>171</v>
      </c>
      <c r="P38" s="125">
        <v>491</v>
      </c>
      <c r="Q38" s="125">
        <v>3296</v>
      </c>
      <c r="R38" s="125">
        <v>1498</v>
      </c>
      <c r="S38" s="125">
        <v>4794</v>
      </c>
      <c r="T38" s="125">
        <v>33</v>
      </c>
      <c r="U38" s="125">
        <v>18</v>
      </c>
      <c r="V38" s="125">
        <v>51</v>
      </c>
    </row>
    <row r="39" spans="1:22" ht="20.25" customHeight="1">
      <c r="A39" s="231" t="s">
        <v>33</v>
      </c>
      <c r="B39" s="125">
        <v>1428</v>
      </c>
      <c r="C39" s="125">
        <v>244</v>
      </c>
      <c r="D39" s="125">
        <v>1672</v>
      </c>
      <c r="E39" s="125">
        <v>1128</v>
      </c>
      <c r="F39" s="125">
        <v>347</v>
      </c>
      <c r="G39" s="125">
        <v>1475</v>
      </c>
      <c r="H39" s="125">
        <v>1718</v>
      </c>
      <c r="I39" s="125">
        <v>593</v>
      </c>
      <c r="J39" s="125">
        <v>2311</v>
      </c>
      <c r="K39" s="125">
        <v>25</v>
      </c>
      <c r="L39" s="125">
        <v>4</v>
      </c>
      <c r="M39" s="125">
        <v>29</v>
      </c>
      <c r="N39" s="125">
        <v>517</v>
      </c>
      <c r="O39" s="125">
        <v>298</v>
      </c>
      <c r="P39" s="125">
        <v>815</v>
      </c>
      <c r="Q39" s="125">
        <v>4816</v>
      </c>
      <c r="R39" s="125">
        <v>1486</v>
      </c>
      <c r="S39" s="125">
        <v>6302</v>
      </c>
      <c r="T39" s="125">
        <v>362</v>
      </c>
      <c r="U39" s="125">
        <v>118</v>
      </c>
      <c r="V39" s="125">
        <v>480</v>
      </c>
    </row>
    <row r="40" spans="1:22" s="129" customFormat="1" ht="20.25" customHeight="1">
      <c r="A40" s="130" t="s">
        <v>39</v>
      </c>
      <c r="B40" s="79">
        <v>27466</v>
      </c>
      <c r="C40" s="79">
        <v>7462</v>
      </c>
      <c r="D40" s="79">
        <v>34928</v>
      </c>
      <c r="E40" s="79">
        <v>18849</v>
      </c>
      <c r="F40" s="79">
        <v>7535</v>
      </c>
      <c r="G40" s="79">
        <v>26384</v>
      </c>
      <c r="H40" s="79">
        <v>56439</v>
      </c>
      <c r="I40" s="79">
        <v>32456</v>
      </c>
      <c r="J40" s="79">
        <v>88895</v>
      </c>
      <c r="K40" s="79">
        <v>5929</v>
      </c>
      <c r="L40" s="79">
        <v>4599</v>
      </c>
      <c r="M40" s="79">
        <v>10528</v>
      </c>
      <c r="N40" s="79">
        <v>8519</v>
      </c>
      <c r="O40" s="79">
        <v>3769</v>
      </c>
      <c r="P40" s="79">
        <v>12288</v>
      </c>
      <c r="Q40" s="79">
        <v>117202</v>
      </c>
      <c r="R40" s="79">
        <v>55821</v>
      </c>
      <c r="S40" s="79">
        <v>173023</v>
      </c>
      <c r="T40" s="126">
        <v>2808</v>
      </c>
      <c r="U40" s="126">
        <v>1204</v>
      </c>
      <c r="V40" s="126">
        <v>4012</v>
      </c>
    </row>
  </sheetData>
  <mergeCells count="10"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59055118110236204" right="0.27559055118110198" top="0.66929133858267698" bottom="0.55118110236220497" header="0.23622047244094499" footer="0.23622047244094499"/>
  <pageSetup paperSize="9" scale="80" firstPageNumber="77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1" manualBreakCount="1">
    <brk id="10" max="38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</sheetPr>
  <dimension ref="A1:R40"/>
  <sheetViews>
    <sheetView view="pageBreakPreview" topLeftCell="A33" zoomScaleSheetLayoutView="100" workbookViewId="0">
      <selection activeCell="A41" sqref="A41:XFD70"/>
    </sheetView>
  </sheetViews>
  <sheetFormatPr defaultRowHeight="14.25"/>
  <cols>
    <col min="1" max="1" width="23.28515625" style="77" customWidth="1"/>
    <col min="2" max="2" width="9.85546875" style="77" customWidth="1"/>
    <col min="3" max="3" width="8.140625" style="77" customWidth="1"/>
    <col min="4" max="4" width="8.85546875" style="77" customWidth="1"/>
    <col min="5" max="5" width="9" style="77" customWidth="1"/>
    <col min="6" max="6" width="8.28515625" style="77" customWidth="1"/>
    <col min="7" max="7" width="9" style="77" customWidth="1"/>
    <col min="8" max="10" width="8.7109375" style="77" customWidth="1"/>
    <col min="11" max="11" width="11.7109375" style="77" customWidth="1"/>
    <col min="12" max="13" width="11.85546875" style="77" customWidth="1"/>
    <col min="14" max="14" width="11.7109375" style="77" customWidth="1"/>
    <col min="15" max="15" width="11.5703125" style="77" customWidth="1"/>
    <col min="16" max="16" width="11.85546875" style="77" customWidth="1"/>
    <col min="17" max="18" width="8.85546875" style="77" hidden="1" customWidth="1"/>
    <col min="19" max="16384" width="9.140625" style="77"/>
  </cols>
  <sheetData>
    <row r="1" spans="1:17" s="74" customFormat="1" ht="33.75" customHeight="1">
      <c r="A1" s="489" t="s">
        <v>462</v>
      </c>
      <c r="B1" s="614" t="s">
        <v>463</v>
      </c>
      <c r="C1" s="619"/>
      <c r="D1" s="619"/>
      <c r="E1" s="619"/>
      <c r="F1" s="619"/>
      <c r="G1" s="619"/>
      <c r="H1" s="619"/>
      <c r="I1" s="619"/>
      <c r="J1" s="619"/>
      <c r="K1" s="614" t="s">
        <v>463</v>
      </c>
      <c r="L1" s="619"/>
      <c r="M1" s="619"/>
      <c r="N1" s="619"/>
      <c r="O1" s="619"/>
      <c r="P1" s="619"/>
    </row>
    <row r="2" spans="1:17" s="199" customFormat="1" ht="31.5" customHeight="1">
      <c r="A2" s="612" t="s">
        <v>36</v>
      </c>
      <c r="B2" s="605" t="s">
        <v>464</v>
      </c>
      <c r="C2" s="605"/>
      <c r="D2" s="605"/>
      <c r="E2" s="605" t="s">
        <v>465</v>
      </c>
      <c r="F2" s="606"/>
      <c r="G2" s="606"/>
      <c r="H2" s="605" t="s">
        <v>466</v>
      </c>
      <c r="I2" s="606"/>
      <c r="J2" s="606"/>
      <c r="K2" s="605" t="s">
        <v>467</v>
      </c>
      <c r="L2" s="606"/>
      <c r="M2" s="606"/>
      <c r="N2" s="607" t="s">
        <v>38</v>
      </c>
      <c r="O2" s="608"/>
      <c r="P2" s="609"/>
      <c r="Q2" s="203"/>
    </row>
    <row r="3" spans="1:17" s="199" customFormat="1" ht="19.5" customHeight="1">
      <c r="A3" s="613"/>
      <c r="B3" s="200" t="s">
        <v>103</v>
      </c>
      <c r="C3" s="200" t="s">
        <v>104</v>
      </c>
      <c r="D3" s="200" t="s">
        <v>90</v>
      </c>
      <c r="E3" s="200" t="s">
        <v>103</v>
      </c>
      <c r="F3" s="200" t="s">
        <v>104</v>
      </c>
      <c r="G3" s="200" t="s">
        <v>90</v>
      </c>
      <c r="H3" s="200" t="s">
        <v>103</v>
      </c>
      <c r="I3" s="200" t="s">
        <v>104</v>
      </c>
      <c r="J3" s="200" t="s">
        <v>90</v>
      </c>
      <c r="K3" s="200" t="s">
        <v>103</v>
      </c>
      <c r="L3" s="200" t="s">
        <v>104</v>
      </c>
      <c r="M3" s="200" t="s">
        <v>90</v>
      </c>
      <c r="N3" s="200" t="s">
        <v>103</v>
      </c>
      <c r="O3" s="200" t="s">
        <v>104</v>
      </c>
      <c r="P3" s="200" t="s">
        <v>90</v>
      </c>
      <c r="Q3" s="203"/>
    </row>
    <row r="4" spans="1:17" ht="30" customHeight="1">
      <c r="A4" s="86" t="s">
        <v>0</v>
      </c>
      <c r="B4" s="78">
        <v>3</v>
      </c>
      <c r="C4" s="78">
        <v>2</v>
      </c>
      <c r="D4" s="78">
        <v>5</v>
      </c>
      <c r="E4" s="78">
        <v>55</v>
      </c>
      <c r="F4" s="78">
        <v>13</v>
      </c>
      <c r="G4" s="78">
        <v>68</v>
      </c>
      <c r="H4" s="78">
        <v>173</v>
      </c>
      <c r="I4" s="78">
        <v>53</v>
      </c>
      <c r="J4" s="78">
        <v>226</v>
      </c>
      <c r="K4" s="78">
        <v>31</v>
      </c>
      <c r="L4" s="78">
        <v>21</v>
      </c>
      <c r="M4" s="78">
        <v>52</v>
      </c>
      <c r="N4" s="78">
        <v>262</v>
      </c>
      <c r="O4" s="78">
        <v>89</v>
      </c>
      <c r="P4" s="78">
        <v>351</v>
      </c>
      <c r="Q4" s="76"/>
    </row>
    <row r="5" spans="1:17" ht="20.25" customHeight="1">
      <c r="A5" s="86" t="s">
        <v>1</v>
      </c>
      <c r="B5" s="78">
        <v>8728</v>
      </c>
      <c r="C5" s="78">
        <v>3744</v>
      </c>
      <c r="D5" s="78">
        <v>12472</v>
      </c>
      <c r="E5" s="78">
        <v>7974</v>
      </c>
      <c r="F5" s="78">
        <v>3253</v>
      </c>
      <c r="G5" s="78">
        <v>11227</v>
      </c>
      <c r="H5" s="78">
        <v>9696</v>
      </c>
      <c r="I5" s="78">
        <v>4657</v>
      </c>
      <c r="J5" s="78">
        <v>14353</v>
      </c>
      <c r="K5" s="78">
        <v>9153</v>
      </c>
      <c r="L5" s="78">
        <v>5708</v>
      </c>
      <c r="M5" s="78">
        <v>14861</v>
      </c>
      <c r="N5" s="78">
        <v>35551</v>
      </c>
      <c r="O5" s="78">
        <v>17362</v>
      </c>
      <c r="P5" s="78">
        <v>52913</v>
      </c>
      <c r="Q5" s="76"/>
    </row>
    <row r="6" spans="1:17" ht="20.25" customHeight="1">
      <c r="A6" s="86" t="s">
        <v>2</v>
      </c>
      <c r="B6" s="78">
        <v>41</v>
      </c>
      <c r="C6" s="78">
        <v>7</v>
      </c>
      <c r="D6" s="78">
        <v>48</v>
      </c>
      <c r="E6" s="78">
        <v>82</v>
      </c>
      <c r="F6" s="78">
        <v>22</v>
      </c>
      <c r="G6" s="78">
        <v>104</v>
      </c>
      <c r="H6" s="78">
        <v>411</v>
      </c>
      <c r="I6" s="78">
        <v>167</v>
      </c>
      <c r="J6" s="78">
        <v>578</v>
      </c>
      <c r="K6" s="78">
        <v>75</v>
      </c>
      <c r="L6" s="78">
        <v>50</v>
      </c>
      <c r="M6" s="78">
        <v>125</v>
      </c>
      <c r="N6" s="78">
        <v>609</v>
      </c>
      <c r="O6" s="78">
        <v>246</v>
      </c>
      <c r="P6" s="78">
        <v>855</v>
      </c>
      <c r="Q6" s="76"/>
    </row>
    <row r="7" spans="1:17" ht="20.25" customHeight="1">
      <c r="A7" s="86" t="s">
        <v>3</v>
      </c>
      <c r="B7" s="78">
        <v>636</v>
      </c>
      <c r="C7" s="78">
        <v>194</v>
      </c>
      <c r="D7" s="78">
        <v>830</v>
      </c>
      <c r="E7" s="78">
        <v>1047</v>
      </c>
      <c r="F7" s="78">
        <v>367</v>
      </c>
      <c r="G7" s="78">
        <v>1414</v>
      </c>
      <c r="H7" s="78">
        <v>4443</v>
      </c>
      <c r="I7" s="78">
        <v>1272</v>
      </c>
      <c r="J7" s="78">
        <v>5715</v>
      </c>
      <c r="K7" s="78">
        <v>6111</v>
      </c>
      <c r="L7" s="78">
        <v>957</v>
      </c>
      <c r="M7" s="78">
        <v>7068</v>
      </c>
      <c r="N7" s="78">
        <v>12237</v>
      </c>
      <c r="O7" s="78">
        <v>2790</v>
      </c>
      <c r="P7" s="78">
        <v>15027</v>
      </c>
      <c r="Q7" s="76"/>
    </row>
    <row r="8" spans="1:17" ht="20.25" customHeight="1">
      <c r="A8" s="86" t="s">
        <v>4</v>
      </c>
      <c r="B8" s="78">
        <v>889</v>
      </c>
      <c r="C8" s="78">
        <v>256</v>
      </c>
      <c r="D8" s="78">
        <v>1145</v>
      </c>
      <c r="E8" s="78">
        <v>1589</v>
      </c>
      <c r="F8" s="78">
        <v>277</v>
      </c>
      <c r="G8" s="78">
        <v>1866</v>
      </c>
      <c r="H8" s="78">
        <v>11758</v>
      </c>
      <c r="I8" s="78">
        <v>1856</v>
      </c>
      <c r="J8" s="78">
        <v>13614</v>
      </c>
      <c r="K8" s="78">
        <v>10987</v>
      </c>
      <c r="L8" s="78">
        <v>1379</v>
      </c>
      <c r="M8" s="78">
        <v>12366</v>
      </c>
      <c r="N8" s="78">
        <v>25223</v>
      </c>
      <c r="O8" s="78">
        <v>3768</v>
      </c>
      <c r="P8" s="78">
        <v>28991</v>
      </c>
      <c r="Q8" s="76"/>
    </row>
    <row r="9" spans="1:17" ht="20.25" customHeight="1">
      <c r="A9" s="86" t="s">
        <v>5</v>
      </c>
      <c r="B9" s="78">
        <v>288</v>
      </c>
      <c r="C9" s="78">
        <v>216</v>
      </c>
      <c r="D9" s="78">
        <v>504</v>
      </c>
      <c r="E9" s="78">
        <v>1627</v>
      </c>
      <c r="F9" s="78">
        <v>1485</v>
      </c>
      <c r="G9" s="78">
        <v>3112</v>
      </c>
      <c r="H9" s="78">
        <v>2084</v>
      </c>
      <c r="I9" s="78">
        <v>609</v>
      </c>
      <c r="J9" s="78">
        <v>2693</v>
      </c>
      <c r="K9" s="78">
        <v>472</v>
      </c>
      <c r="L9" s="78">
        <v>86</v>
      </c>
      <c r="M9" s="78">
        <v>558</v>
      </c>
      <c r="N9" s="78">
        <v>4471</v>
      </c>
      <c r="O9" s="78">
        <v>2396</v>
      </c>
      <c r="P9" s="78">
        <v>6867</v>
      </c>
      <c r="Q9" s="76"/>
    </row>
    <row r="10" spans="1:17" ht="20.25" customHeight="1">
      <c r="A10" s="86" t="s">
        <v>6</v>
      </c>
      <c r="B10" s="78">
        <v>1127</v>
      </c>
      <c r="C10" s="78">
        <v>430</v>
      </c>
      <c r="D10" s="78">
        <v>1557</v>
      </c>
      <c r="E10" s="78">
        <v>1980</v>
      </c>
      <c r="F10" s="78">
        <v>999</v>
      </c>
      <c r="G10" s="78">
        <v>2979</v>
      </c>
      <c r="H10" s="78">
        <v>4757</v>
      </c>
      <c r="I10" s="78">
        <v>1405</v>
      </c>
      <c r="J10" s="78">
        <v>6162</v>
      </c>
      <c r="K10" s="78">
        <v>3424</v>
      </c>
      <c r="L10" s="78">
        <v>921</v>
      </c>
      <c r="M10" s="78">
        <v>4345</v>
      </c>
      <c r="N10" s="78">
        <v>11288</v>
      </c>
      <c r="O10" s="78">
        <v>3755</v>
      </c>
      <c r="P10" s="78">
        <v>15043</v>
      </c>
      <c r="Q10" s="76"/>
    </row>
    <row r="11" spans="1:17" ht="20.25" customHeight="1">
      <c r="A11" s="86" t="s">
        <v>7</v>
      </c>
      <c r="B11" s="78">
        <v>7</v>
      </c>
      <c r="C11" s="78">
        <v>6</v>
      </c>
      <c r="D11" s="78">
        <v>13</v>
      </c>
      <c r="E11" s="78">
        <v>4</v>
      </c>
      <c r="F11" s="78">
        <v>1</v>
      </c>
      <c r="G11" s="78">
        <v>5</v>
      </c>
      <c r="H11" s="78">
        <v>47</v>
      </c>
      <c r="I11" s="78">
        <v>44</v>
      </c>
      <c r="J11" s="78">
        <v>91</v>
      </c>
      <c r="K11" s="78">
        <v>12</v>
      </c>
      <c r="L11" s="78">
        <v>8</v>
      </c>
      <c r="M11" s="78">
        <v>20</v>
      </c>
      <c r="N11" s="78">
        <v>70</v>
      </c>
      <c r="O11" s="78">
        <v>59</v>
      </c>
      <c r="P11" s="78">
        <v>129</v>
      </c>
      <c r="Q11" s="76"/>
    </row>
    <row r="12" spans="1:17" ht="20.25" customHeight="1">
      <c r="A12" s="86" t="s">
        <v>68</v>
      </c>
      <c r="B12" s="78">
        <v>7</v>
      </c>
      <c r="C12" s="78">
        <v>4</v>
      </c>
      <c r="D12" s="78">
        <v>11</v>
      </c>
      <c r="E12" s="78">
        <v>17</v>
      </c>
      <c r="F12" s="78">
        <v>9</v>
      </c>
      <c r="G12" s="78">
        <v>26</v>
      </c>
      <c r="H12" s="78">
        <v>51</v>
      </c>
      <c r="I12" s="78">
        <v>22</v>
      </c>
      <c r="J12" s="78">
        <v>73</v>
      </c>
      <c r="K12" s="78">
        <v>57</v>
      </c>
      <c r="L12" s="78">
        <v>18</v>
      </c>
      <c r="M12" s="78">
        <v>75</v>
      </c>
      <c r="N12" s="78">
        <v>132</v>
      </c>
      <c r="O12" s="78">
        <v>53</v>
      </c>
      <c r="P12" s="78">
        <v>185</v>
      </c>
      <c r="Q12" s="76"/>
    </row>
    <row r="13" spans="1:17" ht="20.25" customHeight="1">
      <c r="A13" s="86" t="s">
        <v>8</v>
      </c>
      <c r="B13" s="78">
        <v>1242</v>
      </c>
      <c r="C13" s="78">
        <v>697</v>
      </c>
      <c r="D13" s="78">
        <v>1939</v>
      </c>
      <c r="E13" s="78">
        <v>3859</v>
      </c>
      <c r="F13" s="78">
        <v>5223</v>
      </c>
      <c r="G13" s="78">
        <v>9082</v>
      </c>
      <c r="H13" s="78">
        <v>13234</v>
      </c>
      <c r="I13" s="78">
        <v>3224</v>
      </c>
      <c r="J13" s="78">
        <v>16458</v>
      </c>
      <c r="K13" s="78">
        <v>3574</v>
      </c>
      <c r="L13" s="78">
        <v>595</v>
      </c>
      <c r="M13" s="78">
        <v>4169</v>
      </c>
      <c r="N13" s="78">
        <v>21909</v>
      </c>
      <c r="O13" s="78">
        <v>9739</v>
      </c>
      <c r="P13" s="78">
        <v>31648</v>
      </c>
      <c r="Q13" s="76"/>
    </row>
    <row r="14" spans="1:17" ht="20.25" customHeight="1">
      <c r="A14" s="86" t="s">
        <v>9</v>
      </c>
      <c r="B14" s="78">
        <v>58</v>
      </c>
      <c r="C14" s="78">
        <v>45</v>
      </c>
      <c r="D14" s="78">
        <v>103</v>
      </c>
      <c r="E14" s="78">
        <v>105</v>
      </c>
      <c r="F14" s="78">
        <v>92</v>
      </c>
      <c r="G14" s="78">
        <v>197</v>
      </c>
      <c r="H14" s="78">
        <v>1211</v>
      </c>
      <c r="I14" s="78">
        <v>1613</v>
      </c>
      <c r="J14" s="78">
        <v>2824</v>
      </c>
      <c r="K14" s="78">
        <v>915</v>
      </c>
      <c r="L14" s="78">
        <v>481</v>
      </c>
      <c r="M14" s="78">
        <v>1396</v>
      </c>
      <c r="N14" s="78">
        <v>2289</v>
      </c>
      <c r="O14" s="78">
        <v>2231</v>
      </c>
      <c r="P14" s="78">
        <v>4520</v>
      </c>
      <c r="Q14" s="76"/>
    </row>
    <row r="15" spans="1:17" ht="20.25" customHeight="1">
      <c r="A15" s="86" t="s">
        <v>10</v>
      </c>
      <c r="B15" s="78">
        <v>3114</v>
      </c>
      <c r="C15" s="78">
        <v>1244</v>
      </c>
      <c r="D15" s="78">
        <v>4358</v>
      </c>
      <c r="E15" s="78">
        <v>3913</v>
      </c>
      <c r="F15" s="78">
        <v>1793</v>
      </c>
      <c r="G15" s="78">
        <v>5706</v>
      </c>
      <c r="H15" s="78">
        <v>10864</v>
      </c>
      <c r="I15" s="78">
        <v>3900</v>
      </c>
      <c r="J15" s="78">
        <v>14764</v>
      </c>
      <c r="K15" s="78">
        <v>7598</v>
      </c>
      <c r="L15" s="78">
        <v>1725</v>
      </c>
      <c r="M15" s="78">
        <v>9323</v>
      </c>
      <c r="N15" s="78">
        <v>25489</v>
      </c>
      <c r="O15" s="78">
        <v>8662</v>
      </c>
      <c r="P15" s="78">
        <v>34151</v>
      </c>
      <c r="Q15" s="76"/>
    </row>
    <row r="16" spans="1:17" ht="20.25" customHeight="1">
      <c r="A16" s="86" t="s">
        <v>11</v>
      </c>
      <c r="B16" s="78">
        <v>2894</v>
      </c>
      <c r="C16" s="78">
        <v>910</v>
      </c>
      <c r="D16" s="78">
        <v>3804</v>
      </c>
      <c r="E16" s="78">
        <v>2645</v>
      </c>
      <c r="F16" s="78">
        <v>865</v>
      </c>
      <c r="G16" s="78">
        <v>3510</v>
      </c>
      <c r="H16" s="78">
        <v>10704</v>
      </c>
      <c r="I16" s="78">
        <v>4536</v>
      </c>
      <c r="J16" s="78">
        <v>15240</v>
      </c>
      <c r="K16" s="78">
        <v>6424</v>
      </c>
      <c r="L16" s="78">
        <v>1727</v>
      </c>
      <c r="M16" s="78">
        <v>8151</v>
      </c>
      <c r="N16" s="78">
        <v>22667</v>
      </c>
      <c r="O16" s="78">
        <v>8038</v>
      </c>
      <c r="P16" s="78">
        <v>30705</v>
      </c>
      <c r="Q16" s="76"/>
    </row>
    <row r="17" spans="1:17" ht="20.25" customHeight="1">
      <c r="A17" s="86" t="s">
        <v>12</v>
      </c>
      <c r="B17" s="78">
        <v>613</v>
      </c>
      <c r="C17" s="78">
        <v>189</v>
      </c>
      <c r="D17" s="78">
        <v>802</v>
      </c>
      <c r="E17" s="78">
        <v>1541</v>
      </c>
      <c r="F17" s="78">
        <v>1082</v>
      </c>
      <c r="G17" s="78">
        <v>2623</v>
      </c>
      <c r="H17" s="78">
        <v>3506</v>
      </c>
      <c r="I17" s="78">
        <v>1391</v>
      </c>
      <c r="J17" s="78">
        <v>4897</v>
      </c>
      <c r="K17" s="78">
        <v>2694</v>
      </c>
      <c r="L17" s="78">
        <v>764</v>
      </c>
      <c r="M17" s="78">
        <v>3458</v>
      </c>
      <c r="N17" s="78">
        <v>8354</v>
      </c>
      <c r="O17" s="78">
        <v>3426</v>
      </c>
      <c r="P17" s="78">
        <v>11780</v>
      </c>
      <c r="Q17" s="76"/>
    </row>
    <row r="18" spans="1:17" ht="20.25" customHeight="1">
      <c r="A18" s="86" t="s">
        <v>13</v>
      </c>
      <c r="B18" s="78">
        <v>1830</v>
      </c>
      <c r="C18" s="78">
        <v>678</v>
      </c>
      <c r="D18" s="78">
        <v>2508</v>
      </c>
      <c r="E18" s="78">
        <v>2866</v>
      </c>
      <c r="F18" s="78">
        <v>828</v>
      </c>
      <c r="G18" s="78">
        <v>3694</v>
      </c>
      <c r="H18" s="78">
        <v>1880</v>
      </c>
      <c r="I18" s="78">
        <v>1150</v>
      </c>
      <c r="J18" s="78">
        <v>3030</v>
      </c>
      <c r="K18" s="78">
        <v>3759</v>
      </c>
      <c r="L18" s="78">
        <v>800</v>
      </c>
      <c r="M18" s="78">
        <v>4559</v>
      </c>
      <c r="N18" s="78">
        <v>10335</v>
      </c>
      <c r="O18" s="78">
        <v>3456</v>
      </c>
      <c r="P18" s="78">
        <v>13791</v>
      </c>
      <c r="Q18" s="76"/>
    </row>
    <row r="19" spans="1:17" ht="20.25" customHeight="1">
      <c r="A19" s="86" t="s">
        <v>14</v>
      </c>
      <c r="B19" s="78">
        <v>689</v>
      </c>
      <c r="C19" s="78">
        <v>142</v>
      </c>
      <c r="D19" s="78">
        <v>831</v>
      </c>
      <c r="E19" s="78">
        <v>1024</v>
      </c>
      <c r="F19" s="78">
        <v>353</v>
      </c>
      <c r="G19" s="78">
        <v>1377</v>
      </c>
      <c r="H19" s="78">
        <v>3834</v>
      </c>
      <c r="I19" s="78">
        <v>715</v>
      </c>
      <c r="J19" s="78">
        <v>4549</v>
      </c>
      <c r="K19" s="78">
        <v>3266</v>
      </c>
      <c r="L19" s="78">
        <v>565</v>
      </c>
      <c r="M19" s="78">
        <v>3831</v>
      </c>
      <c r="N19" s="78">
        <v>8813</v>
      </c>
      <c r="O19" s="78">
        <v>1775</v>
      </c>
      <c r="P19" s="78">
        <v>10588</v>
      </c>
      <c r="Q19" s="76"/>
    </row>
    <row r="20" spans="1:17" ht="20.25" customHeight="1">
      <c r="A20" s="86" t="s">
        <v>15</v>
      </c>
      <c r="B20" s="78">
        <v>8655</v>
      </c>
      <c r="C20" s="78">
        <v>6364</v>
      </c>
      <c r="D20" s="78">
        <v>15019</v>
      </c>
      <c r="E20" s="78">
        <v>11025</v>
      </c>
      <c r="F20" s="78">
        <v>7698</v>
      </c>
      <c r="G20" s="78">
        <v>18723</v>
      </c>
      <c r="H20" s="78">
        <v>25129</v>
      </c>
      <c r="I20" s="78">
        <v>12937</v>
      </c>
      <c r="J20" s="78">
        <v>38066</v>
      </c>
      <c r="K20" s="78">
        <v>17064</v>
      </c>
      <c r="L20" s="78">
        <v>8976</v>
      </c>
      <c r="M20" s="78">
        <v>26040</v>
      </c>
      <c r="N20" s="78">
        <v>61873</v>
      </c>
      <c r="O20" s="78">
        <v>35975</v>
      </c>
      <c r="P20" s="78">
        <v>97848</v>
      </c>
      <c r="Q20" s="76"/>
    </row>
    <row r="21" spans="1:17" ht="20.25" customHeight="1">
      <c r="A21" s="86" t="s">
        <v>16</v>
      </c>
      <c r="B21" s="78">
        <v>3023</v>
      </c>
      <c r="C21" s="78">
        <v>2735</v>
      </c>
      <c r="D21" s="78">
        <v>5758</v>
      </c>
      <c r="E21" s="78">
        <v>5059</v>
      </c>
      <c r="F21" s="78">
        <v>5029</v>
      </c>
      <c r="G21" s="78">
        <v>10088</v>
      </c>
      <c r="H21" s="78">
        <v>8286</v>
      </c>
      <c r="I21" s="78">
        <v>5674</v>
      </c>
      <c r="J21" s="78">
        <v>13960</v>
      </c>
      <c r="K21" s="78">
        <v>3619</v>
      </c>
      <c r="L21" s="78">
        <v>3167</v>
      </c>
      <c r="M21" s="78">
        <v>6786</v>
      </c>
      <c r="N21" s="78">
        <v>19987</v>
      </c>
      <c r="O21" s="78">
        <v>16605</v>
      </c>
      <c r="P21" s="78">
        <v>36592</v>
      </c>
      <c r="Q21" s="76"/>
    </row>
    <row r="22" spans="1:17" ht="20.25" customHeight="1">
      <c r="A22" s="86" t="s">
        <v>69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7</v>
      </c>
      <c r="I22" s="78">
        <v>1</v>
      </c>
      <c r="J22" s="78">
        <v>8</v>
      </c>
      <c r="K22" s="78">
        <v>1</v>
      </c>
      <c r="L22" s="78">
        <v>1</v>
      </c>
      <c r="M22" s="78">
        <v>2</v>
      </c>
      <c r="N22" s="78">
        <v>8</v>
      </c>
      <c r="O22" s="78">
        <v>2</v>
      </c>
      <c r="P22" s="78">
        <v>10</v>
      </c>
      <c r="Q22" s="76"/>
    </row>
    <row r="23" spans="1:17" ht="20.25" customHeight="1">
      <c r="A23" s="86" t="s">
        <v>17</v>
      </c>
      <c r="B23" s="78">
        <v>6118</v>
      </c>
      <c r="C23" s="78">
        <v>2132</v>
      </c>
      <c r="D23" s="78">
        <v>8250</v>
      </c>
      <c r="E23" s="78">
        <v>6190</v>
      </c>
      <c r="F23" s="78">
        <v>2208</v>
      </c>
      <c r="G23" s="78">
        <v>8398</v>
      </c>
      <c r="H23" s="78">
        <v>16445</v>
      </c>
      <c r="I23" s="78">
        <v>4127</v>
      </c>
      <c r="J23" s="78">
        <v>20572</v>
      </c>
      <c r="K23" s="78">
        <v>9782</v>
      </c>
      <c r="L23" s="78">
        <v>2675</v>
      </c>
      <c r="M23" s="78">
        <v>12457</v>
      </c>
      <c r="N23" s="78">
        <v>38535</v>
      </c>
      <c r="O23" s="78">
        <v>11142</v>
      </c>
      <c r="P23" s="78">
        <v>49677</v>
      </c>
      <c r="Q23" s="76"/>
    </row>
    <row r="24" spans="1:17" ht="20.25" customHeight="1">
      <c r="A24" s="86" t="s">
        <v>18</v>
      </c>
      <c r="B24" s="78">
        <v>9370</v>
      </c>
      <c r="C24" s="78">
        <v>3132</v>
      </c>
      <c r="D24" s="78">
        <v>12502</v>
      </c>
      <c r="E24" s="78">
        <v>11127</v>
      </c>
      <c r="F24" s="78">
        <v>5199</v>
      </c>
      <c r="G24" s="78">
        <v>16326</v>
      </c>
      <c r="H24" s="78">
        <v>46446</v>
      </c>
      <c r="I24" s="78">
        <v>14886</v>
      </c>
      <c r="J24" s="78">
        <v>61332</v>
      </c>
      <c r="K24" s="78">
        <v>38768</v>
      </c>
      <c r="L24" s="78">
        <v>8288</v>
      </c>
      <c r="M24" s="78">
        <v>47056</v>
      </c>
      <c r="N24" s="78">
        <v>105711</v>
      </c>
      <c r="O24" s="78">
        <v>31505</v>
      </c>
      <c r="P24" s="78">
        <v>137216</v>
      </c>
      <c r="Q24" s="76"/>
    </row>
    <row r="25" spans="1:17" ht="20.25" customHeight="1">
      <c r="A25" s="86" t="s">
        <v>19</v>
      </c>
      <c r="B25" s="78">
        <v>220</v>
      </c>
      <c r="C25" s="78">
        <v>142</v>
      </c>
      <c r="D25" s="78">
        <v>362</v>
      </c>
      <c r="E25" s="78">
        <v>239</v>
      </c>
      <c r="F25" s="78">
        <v>655</v>
      </c>
      <c r="G25" s="78">
        <v>894</v>
      </c>
      <c r="H25" s="78">
        <v>1399</v>
      </c>
      <c r="I25" s="78">
        <v>988</v>
      </c>
      <c r="J25" s="78">
        <v>2387</v>
      </c>
      <c r="K25" s="78">
        <v>788</v>
      </c>
      <c r="L25" s="78">
        <v>412</v>
      </c>
      <c r="M25" s="78">
        <v>1200</v>
      </c>
      <c r="N25" s="78">
        <v>2646</v>
      </c>
      <c r="O25" s="78">
        <v>2197</v>
      </c>
      <c r="P25" s="78">
        <v>4843</v>
      </c>
      <c r="Q25" s="76"/>
    </row>
    <row r="26" spans="1:17" ht="20.25" customHeight="1">
      <c r="A26" s="86" t="s">
        <v>20</v>
      </c>
      <c r="B26" s="78">
        <v>116</v>
      </c>
      <c r="C26" s="78">
        <v>67</v>
      </c>
      <c r="D26" s="78">
        <v>183</v>
      </c>
      <c r="E26" s="78">
        <v>111</v>
      </c>
      <c r="F26" s="78">
        <v>79</v>
      </c>
      <c r="G26" s="78">
        <v>190</v>
      </c>
      <c r="H26" s="78">
        <v>217</v>
      </c>
      <c r="I26" s="78">
        <v>139</v>
      </c>
      <c r="J26" s="78">
        <v>356</v>
      </c>
      <c r="K26" s="78">
        <v>246</v>
      </c>
      <c r="L26" s="78">
        <v>127</v>
      </c>
      <c r="M26" s="78">
        <v>373</v>
      </c>
      <c r="N26" s="78">
        <v>690</v>
      </c>
      <c r="O26" s="78">
        <v>412</v>
      </c>
      <c r="P26" s="78">
        <v>1102</v>
      </c>
      <c r="Q26" s="76"/>
    </row>
    <row r="27" spans="1:17" ht="20.25" customHeight="1">
      <c r="A27" s="86" t="s">
        <v>21</v>
      </c>
      <c r="B27" s="78">
        <v>40</v>
      </c>
      <c r="C27" s="78">
        <v>17</v>
      </c>
      <c r="D27" s="78">
        <v>57</v>
      </c>
      <c r="E27" s="78">
        <v>126</v>
      </c>
      <c r="F27" s="78">
        <v>105</v>
      </c>
      <c r="G27" s="78">
        <v>231</v>
      </c>
      <c r="H27" s="78">
        <v>422</v>
      </c>
      <c r="I27" s="78">
        <v>232</v>
      </c>
      <c r="J27" s="78">
        <v>654</v>
      </c>
      <c r="K27" s="78">
        <v>258</v>
      </c>
      <c r="L27" s="78">
        <v>72</v>
      </c>
      <c r="M27" s="78">
        <v>330</v>
      </c>
      <c r="N27" s="78">
        <v>846</v>
      </c>
      <c r="O27" s="78">
        <v>426</v>
      </c>
      <c r="P27" s="78">
        <v>1272</v>
      </c>
      <c r="Q27" s="76"/>
    </row>
    <row r="28" spans="1:17" ht="20.25" customHeight="1">
      <c r="A28" s="86" t="s">
        <v>22</v>
      </c>
      <c r="B28" s="78">
        <v>104</v>
      </c>
      <c r="C28" s="78">
        <v>60</v>
      </c>
      <c r="D28" s="78">
        <v>164</v>
      </c>
      <c r="E28" s="78">
        <v>134</v>
      </c>
      <c r="F28" s="78">
        <v>84</v>
      </c>
      <c r="G28" s="78">
        <v>218</v>
      </c>
      <c r="H28" s="78">
        <v>443</v>
      </c>
      <c r="I28" s="78">
        <v>235</v>
      </c>
      <c r="J28" s="78">
        <v>678</v>
      </c>
      <c r="K28" s="78">
        <v>535</v>
      </c>
      <c r="L28" s="78">
        <v>251</v>
      </c>
      <c r="M28" s="78">
        <v>786</v>
      </c>
      <c r="N28" s="78">
        <v>1216</v>
      </c>
      <c r="O28" s="78">
        <v>630</v>
      </c>
      <c r="P28" s="78">
        <v>1846</v>
      </c>
      <c r="Q28" s="76"/>
    </row>
    <row r="29" spans="1:17" ht="20.25" customHeight="1">
      <c r="A29" s="86" t="s">
        <v>23</v>
      </c>
      <c r="B29" s="78">
        <v>2381</v>
      </c>
      <c r="C29" s="78">
        <v>516</v>
      </c>
      <c r="D29" s="78">
        <v>2897</v>
      </c>
      <c r="E29" s="78">
        <v>3582</v>
      </c>
      <c r="F29" s="78">
        <v>1040</v>
      </c>
      <c r="G29" s="78">
        <v>4622</v>
      </c>
      <c r="H29" s="78">
        <v>10598</v>
      </c>
      <c r="I29" s="78">
        <v>2314</v>
      </c>
      <c r="J29" s="78">
        <v>12912</v>
      </c>
      <c r="K29" s="78">
        <v>9105</v>
      </c>
      <c r="L29" s="78">
        <v>1904</v>
      </c>
      <c r="M29" s="78">
        <v>11009</v>
      </c>
      <c r="N29" s="78">
        <v>25666</v>
      </c>
      <c r="O29" s="78">
        <v>5774</v>
      </c>
      <c r="P29" s="78">
        <v>31440</v>
      </c>
      <c r="Q29" s="76"/>
    </row>
    <row r="30" spans="1:17" ht="20.25" customHeight="1">
      <c r="A30" s="86" t="s">
        <v>24</v>
      </c>
      <c r="B30" s="78">
        <v>518</v>
      </c>
      <c r="C30" s="78">
        <v>553</v>
      </c>
      <c r="D30" s="78">
        <v>1071</v>
      </c>
      <c r="E30" s="78">
        <v>880</v>
      </c>
      <c r="F30" s="78">
        <v>2175</v>
      </c>
      <c r="G30" s="78">
        <v>3055</v>
      </c>
      <c r="H30" s="78">
        <v>3328</v>
      </c>
      <c r="I30" s="78">
        <v>2041</v>
      </c>
      <c r="J30" s="78">
        <v>5369</v>
      </c>
      <c r="K30" s="78">
        <v>1137</v>
      </c>
      <c r="L30" s="78">
        <v>962</v>
      </c>
      <c r="M30" s="78">
        <v>2099</v>
      </c>
      <c r="N30" s="78">
        <v>5863</v>
      </c>
      <c r="O30" s="78">
        <v>5731</v>
      </c>
      <c r="P30" s="78">
        <v>11594</v>
      </c>
      <c r="Q30" s="76"/>
    </row>
    <row r="31" spans="1:17" ht="20.25" customHeight="1">
      <c r="A31" s="86" t="s">
        <v>25</v>
      </c>
      <c r="B31" s="78">
        <v>3145</v>
      </c>
      <c r="C31" s="78">
        <v>2062</v>
      </c>
      <c r="D31" s="78">
        <v>5207</v>
      </c>
      <c r="E31" s="78">
        <v>6408</v>
      </c>
      <c r="F31" s="78">
        <v>4982</v>
      </c>
      <c r="G31" s="78">
        <v>11390</v>
      </c>
      <c r="H31" s="78">
        <v>10342</v>
      </c>
      <c r="I31" s="78">
        <v>4133</v>
      </c>
      <c r="J31" s="78">
        <v>14475</v>
      </c>
      <c r="K31" s="78">
        <v>7517</v>
      </c>
      <c r="L31" s="78">
        <v>3114</v>
      </c>
      <c r="M31" s="78">
        <v>10631</v>
      </c>
      <c r="N31" s="78">
        <v>27412</v>
      </c>
      <c r="O31" s="78">
        <v>14291</v>
      </c>
      <c r="P31" s="78">
        <v>41703</v>
      </c>
      <c r="Q31" s="76"/>
    </row>
    <row r="32" spans="1:17" ht="20.25" customHeight="1">
      <c r="A32" s="86" t="s">
        <v>26</v>
      </c>
      <c r="B32" s="78">
        <v>10232</v>
      </c>
      <c r="C32" s="78">
        <v>2854</v>
      </c>
      <c r="D32" s="78">
        <v>13086</v>
      </c>
      <c r="E32" s="78">
        <v>5742</v>
      </c>
      <c r="F32" s="78">
        <v>1285</v>
      </c>
      <c r="G32" s="78">
        <v>7027</v>
      </c>
      <c r="H32" s="78">
        <v>9953</v>
      </c>
      <c r="I32" s="78">
        <v>2246</v>
      </c>
      <c r="J32" s="78">
        <v>12199</v>
      </c>
      <c r="K32" s="78">
        <v>8337</v>
      </c>
      <c r="L32" s="78">
        <v>1874</v>
      </c>
      <c r="M32" s="78">
        <v>10211</v>
      </c>
      <c r="N32" s="78">
        <v>34264</v>
      </c>
      <c r="O32" s="78">
        <v>8259</v>
      </c>
      <c r="P32" s="78">
        <v>42523</v>
      </c>
      <c r="Q32" s="76"/>
    </row>
    <row r="33" spans="1:17" ht="20.25" customHeight="1">
      <c r="A33" s="86" t="s">
        <v>27</v>
      </c>
      <c r="B33" s="78">
        <v>18</v>
      </c>
      <c r="C33" s="78">
        <v>7</v>
      </c>
      <c r="D33" s="78">
        <v>25</v>
      </c>
      <c r="E33" s="78">
        <v>84</v>
      </c>
      <c r="F33" s="78">
        <v>63</v>
      </c>
      <c r="G33" s="78">
        <v>147</v>
      </c>
      <c r="H33" s="78">
        <v>182</v>
      </c>
      <c r="I33" s="78">
        <v>112</v>
      </c>
      <c r="J33" s="78">
        <v>294</v>
      </c>
      <c r="K33" s="78">
        <v>321</v>
      </c>
      <c r="L33" s="78">
        <v>133</v>
      </c>
      <c r="M33" s="78">
        <v>454</v>
      </c>
      <c r="N33" s="78">
        <v>605</v>
      </c>
      <c r="O33" s="78">
        <v>315</v>
      </c>
      <c r="P33" s="78">
        <v>920</v>
      </c>
      <c r="Q33" s="76"/>
    </row>
    <row r="34" spans="1:17" ht="20.25" customHeight="1">
      <c r="A34" s="86" t="s">
        <v>28</v>
      </c>
      <c r="B34" s="78">
        <v>16242</v>
      </c>
      <c r="C34" s="78">
        <v>10793</v>
      </c>
      <c r="D34" s="78">
        <v>27035</v>
      </c>
      <c r="E34" s="78">
        <v>17266</v>
      </c>
      <c r="F34" s="78">
        <v>15931</v>
      </c>
      <c r="G34" s="78">
        <v>33197</v>
      </c>
      <c r="H34" s="78">
        <v>31949</v>
      </c>
      <c r="I34" s="78">
        <v>25673</v>
      </c>
      <c r="J34" s="78">
        <v>57622</v>
      </c>
      <c r="K34" s="78">
        <v>25095</v>
      </c>
      <c r="L34" s="78">
        <v>15760</v>
      </c>
      <c r="M34" s="78">
        <v>40855</v>
      </c>
      <c r="N34" s="78">
        <v>90552</v>
      </c>
      <c r="O34" s="78">
        <v>68157</v>
      </c>
      <c r="P34" s="78">
        <v>158709</v>
      </c>
      <c r="Q34" s="76"/>
    </row>
    <row r="35" spans="1:17" ht="20.25" customHeight="1">
      <c r="A35" s="86" t="s">
        <v>29</v>
      </c>
      <c r="B35" s="78">
        <v>7676</v>
      </c>
      <c r="C35" s="78">
        <v>4143</v>
      </c>
      <c r="D35" s="78">
        <v>11819</v>
      </c>
      <c r="E35" s="78">
        <v>6005</v>
      </c>
      <c r="F35" s="78">
        <v>2854</v>
      </c>
      <c r="G35" s="78">
        <v>8859</v>
      </c>
      <c r="H35" s="78">
        <v>8877</v>
      </c>
      <c r="I35" s="78">
        <v>3436</v>
      </c>
      <c r="J35" s="78">
        <v>12313</v>
      </c>
      <c r="K35" s="78">
        <v>6535</v>
      </c>
      <c r="L35" s="78">
        <v>4548</v>
      </c>
      <c r="M35" s="78">
        <v>11083</v>
      </c>
      <c r="N35" s="78">
        <v>29093</v>
      </c>
      <c r="O35" s="78">
        <v>14981</v>
      </c>
      <c r="P35" s="78">
        <v>44074</v>
      </c>
      <c r="Q35" s="76"/>
    </row>
    <row r="36" spans="1:17" ht="20.25" customHeight="1">
      <c r="A36" s="86" t="s">
        <v>30</v>
      </c>
      <c r="B36" s="78">
        <v>97</v>
      </c>
      <c r="C36" s="78">
        <v>41</v>
      </c>
      <c r="D36" s="78">
        <v>138</v>
      </c>
      <c r="E36" s="78">
        <v>144</v>
      </c>
      <c r="F36" s="78">
        <v>79</v>
      </c>
      <c r="G36" s="78">
        <v>223</v>
      </c>
      <c r="H36" s="78">
        <v>1017</v>
      </c>
      <c r="I36" s="78">
        <v>1127</v>
      </c>
      <c r="J36" s="78">
        <v>2144</v>
      </c>
      <c r="K36" s="78">
        <v>430</v>
      </c>
      <c r="L36" s="78">
        <v>549</v>
      </c>
      <c r="M36" s="78">
        <v>979</v>
      </c>
      <c r="N36" s="78">
        <v>1688</v>
      </c>
      <c r="O36" s="78">
        <v>1796</v>
      </c>
      <c r="P36" s="78">
        <v>3484</v>
      </c>
      <c r="Q36" s="76"/>
    </row>
    <row r="37" spans="1:17" ht="20.25" customHeight="1">
      <c r="A37" s="86" t="s">
        <v>31</v>
      </c>
      <c r="B37" s="78">
        <v>11569</v>
      </c>
      <c r="C37" s="78">
        <v>3346</v>
      </c>
      <c r="D37" s="78">
        <v>14915</v>
      </c>
      <c r="E37" s="78">
        <v>11059</v>
      </c>
      <c r="F37" s="78">
        <v>3335</v>
      </c>
      <c r="G37" s="78">
        <v>14394</v>
      </c>
      <c r="H37" s="78">
        <v>44834</v>
      </c>
      <c r="I37" s="78">
        <v>9297</v>
      </c>
      <c r="J37" s="78">
        <v>54131</v>
      </c>
      <c r="K37" s="78">
        <v>30945</v>
      </c>
      <c r="L37" s="78">
        <v>5902</v>
      </c>
      <c r="M37" s="78">
        <v>36847</v>
      </c>
      <c r="N37" s="78">
        <v>98407</v>
      </c>
      <c r="O37" s="78">
        <v>21880</v>
      </c>
      <c r="P37" s="78">
        <v>120287</v>
      </c>
      <c r="Q37" s="76"/>
    </row>
    <row r="38" spans="1:17" ht="20.25" customHeight="1">
      <c r="A38" s="86" t="s">
        <v>32</v>
      </c>
      <c r="B38" s="78">
        <v>653</v>
      </c>
      <c r="C38" s="78">
        <v>208</v>
      </c>
      <c r="D38" s="78">
        <v>861</v>
      </c>
      <c r="E38" s="78">
        <v>1297</v>
      </c>
      <c r="F38" s="78">
        <v>311</v>
      </c>
      <c r="G38" s="78">
        <v>1608</v>
      </c>
      <c r="H38" s="78">
        <v>6040</v>
      </c>
      <c r="I38" s="78">
        <v>1950</v>
      </c>
      <c r="J38" s="78">
        <v>7990</v>
      </c>
      <c r="K38" s="78">
        <v>5069</v>
      </c>
      <c r="L38" s="78">
        <v>902</v>
      </c>
      <c r="M38" s="78">
        <v>5971</v>
      </c>
      <c r="N38" s="78">
        <v>13059</v>
      </c>
      <c r="O38" s="78">
        <v>3371</v>
      </c>
      <c r="P38" s="78">
        <v>16430</v>
      </c>
      <c r="Q38" s="76"/>
    </row>
    <row r="39" spans="1:17" ht="20.25" customHeight="1">
      <c r="A39" s="86" t="s">
        <v>33</v>
      </c>
      <c r="B39" s="78">
        <v>1664</v>
      </c>
      <c r="C39" s="78">
        <v>451</v>
      </c>
      <c r="D39" s="78">
        <v>2115</v>
      </c>
      <c r="E39" s="78">
        <v>4253</v>
      </c>
      <c r="F39" s="78">
        <v>1581</v>
      </c>
      <c r="G39" s="78">
        <v>5834</v>
      </c>
      <c r="H39" s="78">
        <v>9029</v>
      </c>
      <c r="I39" s="78">
        <v>2194</v>
      </c>
      <c r="J39" s="78">
        <v>11223</v>
      </c>
      <c r="K39" s="78">
        <v>14052</v>
      </c>
      <c r="L39" s="78">
        <v>2504</v>
      </c>
      <c r="M39" s="78">
        <v>16556</v>
      </c>
      <c r="N39" s="78">
        <v>28998</v>
      </c>
      <c r="O39" s="78">
        <v>6730</v>
      </c>
      <c r="P39" s="78">
        <v>35728</v>
      </c>
      <c r="Q39" s="76"/>
    </row>
    <row r="40" spans="1:17" s="81" customFormat="1" ht="20.25" customHeight="1">
      <c r="A40" s="13" t="s">
        <v>39</v>
      </c>
      <c r="B40" s="79">
        <v>104007</v>
      </c>
      <c r="C40" s="79">
        <v>48387</v>
      </c>
      <c r="D40" s="79">
        <v>152394</v>
      </c>
      <c r="E40" s="79">
        <v>121059</v>
      </c>
      <c r="F40" s="79">
        <v>71355</v>
      </c>
      <c r="G40" s="79">
        <v>192414</v>
      </c>
      <c r="H40" s="79">
        <v>313596</v>
      </c>
      <c r="I40" s="79">
        <v>120356</v>
      </c>
      <c r="J40" s="79">
        <v>433952</v>
      </c>
      <c r="K40" s="79">
        <v>238156</v>
      </c>
      <c r="L40" s="79">
        <v>77926</v>
      </c>
      <c r="M40" s="79">
        <v>316082</v>
      </c>
      <c r="N40" s="79">
        <v>776818</v>
      </c>
      <c r="O40" s="79">
        <v>318024</v>
      </c>
      <c r="P40" s="79">
        <v>1094842</v>
      </c>
      <c r="Q40" s="80"/>
    </row>
  </sheetData>
  <mergeCells count="8">
    <mergeCell ref="B1:J1"/>
    <mergeCell ref="K1:P1"/>
    <mergeCell ref="A2:A3"/>
    <mergeCell ref="B2:D2"/>
    <mergeCell ref="E2:G2"/>
    <mergeCell ref="H2:J2"/>
    <mergeCell ref="K2:M2"/>
    <mergeCell ref="N2:P2"/>
  </mergeCells>
  <pageMargins left="0.59055118110236204" right="0.196850393700787" top="0.66929133858267698" bottom="0.39370078740157499" header="0.23622047244094499" footer="0.23622047244094499"/>
  <pageSetup paperSize="9" scale="90" firstPageNumber="79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</sheetPr>
  <dimension ref="A1:V40"/>
  <sheetViews>
    <sheetView view="pageBreakPreview" topLeftCell="B1" zoomScaleSheetLayoutView="100" workbookViewId="0">
      <pane ySplit="3" topLeftCell="A34" activePane="bottomLeft" state="frozen"/>
      <selection activeCell="E12" sqref="E12"/>
      <selection pane="bottomLeft" activeCell="A41" sqref="A41:XFD70"/>
    </sheetView>
  </sheetViews>
  <sheetFormatPr defaultRowHeight="15"/>
  <cols>
    <col min="1" max="1" width="17.42578125" style="84" customWidth="1"/>
    <col min="2" max="2" width="7.85546875" style="84" customWidth="1"/>
    <col min="3" max="3" width="8.5703125" style="84" customWidth="1"/>
    <col min="4" max="4" width="8.28515625" style="84" customWidth="1"/>
    <col min="5" max="5" width="7.28515625" style="84" customWidth="1"/>
    <col min="6" max="6" width="8" style="84" customWidth="1"/>
    <col min="7" max="7" width="7.28515625" style="84" customWidth="1"/>
    <col min="8" max="8" width="6.28515625" style="84" customWidth="1"/>
    <col min="9" max="9" width="8.140625" style="84" customWidth="1"/>
    <col min="10" max="10" width="6.5703125" style="84" customWidth="1"/>
    <col min="11" max="11" width="7" style="84" customWidth="1"/>
    <col min="12" max="12" width="7.7109375" style="84" customWidth="1"/>
    <col min="13" max="13" width="7.5703125" style="84" customWidth="1"/>
    <col min="14" max="21" width="9" style="84" customWidth="1"/>
    <col min="22" max="22" width="10.140625" style="84" customWidth="1"/>
    <col min="23" max="16384" width="9.140625" style="84"/>
  </cols>
  <sheetData>
    <row r="1" spans="1:22" s="83" customFormat="1" ht="37.5" customHeight="1">
      <c r="A1" s="490" t="s">
        <v>468</v>
      </c>
      <c r="B1" s="522" t="s">
        <v>469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22" t="s">
        <v>470</v>
      </c>
      <c r="O1" s="597"/>
      <c r="P1" s="597"/>
      <c r="Q1" s="597"/>
      <c r="R1" s="597"/>
      <c r="S1" s="597"/>
      <c r="T1" s="597"/>
      <c r="U1" s="597"/>
      <c r="V1" s="597"/>
    </row>
    <row r="2" spans="1:22" s="197" customFormat="1" ht="21.75" customHeight="1">
      <c r="A2" s="479" t="s">
        <v>36</v>
      </c>
      <c r="B2" s="599" t="s">
        <v>90</v>
      </c>
      <c r="C2" s="600"/>
      <c r="D2" s="601"/>
      <c r="E2" s="599" t="s">
        <v>471</v>
      </c>
      <c r="F2" s="600"/>
      <c r="G2" s="601"/>
      <c r="H2" s="599" t="s">
        <v>472</v>
      </c>
      <c r="I2" s="600"/>
      <c r="J2" s="601"/>
      <c r="K2" s="599" t="s">
        <v>473</v>
      </c>
      <c r="L2" s="600"/>
      <c r="M2" s="601"/>
      <c r="N2" s="599" t="s">
        <v>474</v>
      </c>
      <c r="O2" s="600"/>
      <c r="P2" s="601"/>
      <c r="Q2" s="599" t="s">
        <v>475</v>
      </c>
      <c r="R2" s="600"/>
      <c r="S2" s="601"/>
      <c r="T2" s="602" t="s">
        <v>476</v>
      </c>
      <c r="U2" s="603"/>
      <c r="V2" s="604"/>
    </row>
    <row r="3" spans="1:22" s="197" customFormat="1" ht="21.75" customHeight="1">
      <c r="A3" s="478"/>
      <c r="B3" s="190" t="s">
        <v>103</v>
      </c>
      <c r="C3" s="190" t="s">
        <v>104</v>
      </c>
      <c r="D3" s="190" t="s">
        <v>90</v>
      </c>
      <c r="E3" s="190" t="s">
        <v>103</v>
      </c>
      <c r="F3" s="190" t="s">
        <v>104</v>
      </c>
      <c r="G3" s="190" t="s">
        <v>90</v>
      </c>
      <c r="H3" s="190" t="s">
        <v>103</v>
      </c>
      <c r="I3" s="190" t="s">
        <v>104</v>
      </c>
      <c r="J3" s="190" t="s">
        <v>90</v>
      </c>
      <c r="K3" s="190" t="s">
        <v>103</v>
      </c>
      <c r="L3" s="190" t="s">
        <v>104</v>
      </c>
      <c r="M3" s="190" t="s">
        <v>90</v>
      </c>
      <c r="N3" s="190" t="s">
        <v>103</v>
      </c>
      <c r="O3" s="190" t="s">
        <v>104</v>
      </c>
      <c r="P3" s="190" t="s">
        <v>90</v>
      </c>
      <c r="Q3" s="190" t="s">
        <v>103</v>
      </c>
      <c r="R3" s="190" t="s">
        <v>104</v>
      </c>
      <c r="S3" s="190" t="s">
        <v>90</v>
      </c>
      <c r="T3" s="190" t="s">
        <v>103</v>
      </c>
      <c r="U3" s="190" t="s">
        <v>104</v>
      </c>
      <c r="V3" s="190" t="s">
        <v>90</v>
      </c>
    </row>
    <row r="4" spans="1:22" ht="30">
      <c r="A4" s="86" t="s">
        <v>0</v>
      </c>
      <c r="B4" s="85">
        <v>262</v>
      </c>
      <c r="C4" s="85">
        <v>89</v>
      </c>
      <c r="D4" s="85">
        <v>351</v>
      </c>
      <c r="E4" s="85">
        <v>1</v>
      </c>
      <c r="F4" s="85">
        <v>1</v>
      </c>
      <c r="G4" s="85">
        <v>2</v>
      </c>
      <c r="H4" s="85">
        <v>8</v>
      </c>
      <c r="I4" s="85">
        <v>3</v>
      </c>
      <c r="J4" s="85">
        <v>11</v>
      </c>
      <c r="K4" s="85">
        <v>8</v>
      </c>
      <c r="L4" s="85">
        <v>3</v>
      </c>
      <c r="M4" s="85">
        <v>11</v>
      </c>
      <c r="N4" s="85">
        <v>3</v>
      </c>
      <c r="O4" s="85">
        <v>0</v>
      </c>
      <c r="P4" s="85">
        <v>3</v>
      </c>
      <c r="Q4" s="85">
        <v>32</v>
      </c>
      <c r="R4" s="85">
        <v>14</v>
      </c>
      <c r="S4" s="85">
        <v>46</v>
      </c>
      <c r="T4" s="85">
        <v>30</v>
      </c>
      <c r="U4" s="85">
        <v>18</v>
      </c>
      <c r="V4" s="85">
        <v>48</v>
      </c>
    </row>
    <row r="5" spans="1:22" ht="20.25" customHeight="1">
      <c r="A5" s="86" t="s">
        <v>1</v>
      </c>
      <c r="B5" s="85">
        <v>35551</v>
      </c>
      <c r="C5" s="85">
        <v>17362</v>
      </c>
      <c r="D5" s="85">
        <v>52913</v>
      </c>
      <c r="E5" s="85">
        <v>5407</v>
      </c>
      <c r="F5" s="85">
        <v>4275</v>
      </c>
      <c r="G5" s="85">
        <v>9682</v>
      </c>
      <c r="H5" s="85">
        <v>939</v>
      </c>
      <c r="I5" s="85">
        <v>665</v>
      </c>
      <c r="J5" s="85">
        <v>1604</v>
      </c>
      <c r="K5" s="85">
        <v>11675</v>
      </c>
      <c r="L5" s="85">
        <v>4695</v>
      </c>
      <c r="M5" s="85">
        <v>16370</v>
      </c>
      <c r="N5" s="85">
        <v>191</v>
      </c>
      <c r="O5" s="85">
        <v>79</v>
      </c>
      <c r="P5" s="85">
        <v>270</v>
      </c>
      <c r="Q5" s="85">
        <v>814</v>
      </c>
      <c r="R5" s="85">
        <v>282</v>
      </c>
      <c r="S5" s="85">
        <v>1096</v>
      </c>
      <c r="T5" s="85">
        <v>120</v>
      </c>
      <c r="U5" s="85">
        <v>175</v>
      </c>
      <c r="V5" s="85">
        <v>295</v>
      </c>
    </row>
    <row r="6" spans="1:22" ht="20.25" customHeight="1">
      <c r="A6" s="86" t="s">
        <v>2</v>
      </c>
      <c r="B6" s="85">
        <v>609</v>
      </c>
      <c r="C6" s="85">
        <v>246</v>
      </c>
      <c r="D6" s="85">
        <v>855</v>
      </c>
      <c r="E6" s="85">
        <v>49</v>
      </c>
      <c r="F6" s="85">
        <v>11</v>
      </c>
      <c r="G6" s="85">
        <v>60</v>
      </c>
      <c r="H6" s="85">
        <v>209</v>
      </c>
      <c r="I6" s="85">
        <v>155</v>
      </c>
      <c r="J6" s="85">
        <v>364</v>
      </c>
      <c r="K6" s="85">
        <v>47</v>
      </c>
      <c r="L6" s="85">
        <v>11</v>
      </c>
      <c r="M6" s="85">
        <v>58</v>
      </c>
      <c r="N6" s="85">
        <v>2</v>
      </c>
      <c r="O6" s="85">
        <v>2</v>
      </c>
      <c r="P6" s="85">
        <v>4</v>
      </c>
      <c r="Q6" s="85">
        <v>3</v>
      </c>
      <c r="R6" s="85">
        <v>0</v>
      </c>
      <c r="S6" s="85">
        <v>3</v>
      </c>
      <c r="T6" s="85">
        <v>0</v>
      </c>
      <c r="U6" s="85">
        <v>0</v>
      </c>
      <c r="V6" s="85">
        <v>0</v>
      </c>
    </row>
    <row r="7" spans="1:22" ht="20.25" customHeight="1">
      <c r="A7" s="86" t="s">
        <v>3</v>
      </c>
      <c r="B7" s="85">
        <v>12237</v>
      </c>
      <c r="C7" s="85">
        <v>2790</v>
      </c>
      <c r="D7" s="85">
        <v>15027</v>
      </c>
      <c r="E7" s="85">
        <v>718</v>
      </c>
      <c r="F7" s="85">
        <v>166</v>
      </c>
      <c r="G7" s="85">
        <v>884</v>
      </c>
      <c r="H7" s="85">
        <v>1162</v>
      </c>
      <c r="I7" s="85">
        <v>286</v>
      </c>
      <c r="J7" s="85">
        <v>1448</v>
      </c>
      <c r="K7" s="85">
        <v>2561</v>
      </c>
      <c r="L7" s="85">
        <v>503</v>
      </c>
      <c r="M7" s="85">
        <v>3064</v>
      </c>
      <c r="N7" s="85">
        <v>42</v>
      </c>
      <c r="O7" s="85">
        <v>5</v>
      </c>
      <c r="P7" s="85">
        <v>47</v>
      </c>
      <c r="Q7" s="85">
        <v>736</v>
      </c>
      <c r="R7" s="85">
        <v>111</v>
      </c>
      <c r="S7" s="85">
        <v>847</v>
      </c>
      <c r="T7" s="85">
        <v>62</v>
      </c>
      <c r="U7" s="85">
        <v>32</v>
      </c>
      <c r="V7" s="85">
        <v>94</v>
      </c>
    </row>
    <row r="8" spans="1:22" ht="20.25" customHeight="1">
      <c r="A8" s="86" t="s">
        <v>4</v>
      </c>
      <c r="B8" s="85">
        <v>25223</v>
      </c>
      <c r="C8" s="85">
        <v>3768</v>
      </c>
      <c r="D8" s="85">
        <v>28991</v>
      </c>
      <c r="E8" s="85">
        <v>1507</v>
      </c>
      <c r="F8" s="85">
        <v>265</v>
      </c>
      <c r="G8" s="85">
        <v>1772</v>
      </c>
      <c r="H8" s="85">
        <v>216</v>
      </c>
      <c r="I8" s="85">
        <v>82</v>
      </c>
      <c r="J8" s="85">
        <v>298</v>
      </c>
      <c r="K8" s="85">
        <v>9262</v>
      </c>
      <c r="L8" s="85">
        <v>1201</v>
      </c>
      <c r="M8" s="85">
        <v>10463</v>
      </c>
      <c r="N8" s="85">
        <v>57</v>
      </c>
      <c r="O8" s="85">
        <v>7</v>
      </c>
      <c r="P8" s="85">
        <v>64</v>
      </c>
      <c r="Q8" s="85">
        <v>1192</v>
      </c>
      <c r="R8" s="85">
        <v>150</v>
      </c>
      <c r="S8" s="85">
        <v>1342</v>
      </c>
      <c r="T8" s="85">
        <v>23</v>
      </c>
      <c r="U8" s="85">
        <v>25</v>
      </c>
      <c r="V8" s="85">
        <v>48</v>
      </c>
    </row>
    <row r="9" spans="1:22" ht="20.25" customHeight="1">
      <c r="A9" s="86" t="s">
        <v>5</v>
      </c>
      <c r="B9" s="85">
        <v>4471</v>
      </c>
      <c r="C9" s="85">
        <v>2396</v>
      </c>
      <c r="D9" s="85">
        <v>6867</v>
      </c>
      <c r="E9" s="85">
        <v>777</v>
      </c>
      <c r="F9" s="85">
        <v>325</v>
      </c>
      <c r="G9" s="85">
        <v>1102</v>
      </c>
      <c r="H9" s="85">
        <v>13</v>
      </c>
      <c r="I9" s="85">
        <v>3</v>
      </c>
      <c r="J9" s="85">
        <v>16</v>
      </c>
      <c r="K9" s="85">
        <v>306</v>
      </c>
      <c r="L9" s="85">
        <v>183</v>
      </c>
      <c r="M9" s="85">
        <v>489</v>
      </c>
      <c r="N9" s="85">
        <v>36</v>
      </c>
      <c r="O9" s="85">
        <v>12</v>
      </c>
      <c r="P9" s="85">
        <v>48</v>
      </c>
      <c r="Q9" s="85">
        <v>18</v>
      </c>
      <c r="R9" s="85">
        <v>5</v>
      </c>
      <c r="S9" s="85">
        <v>23</v>
      </c>
      <c r="T9" s="85">
        <v>227</v>
      </c>
      <c r="U9" s="85">
        <v>355</v>
      </c>
      <c r="V9" s="85">
        <v>582</v>
      </c>
    </row>
    <row r="10" spans="1:22" ht="20.25" customHeight="1">
      <c r="A10" s="86" t="s">
        <v>6</v>
      </c>
      <c r="B10" s="85">
        <v>11288</v>
      </c>
      <c r="C10" s="85">
        <v>3755</v>
      </c>
      <c r="D10" s="85">
        <v>15043</v>
      </c>
      <c r="E10" s="85">
        <v>1214</v>
      </c>
      <c r="F10" s="85">
        <v>371</v>
      </c>
      <c r="G10" s="85">
        <v>1585</v>
      </c>
      <c r="H10" s="85">
        <v>1240</v>
      </c>
      <c r="I10" s="85">
        <v>423</v>
      </c>
      <c r="J10" s="85">
        <v>1663</v>
      </c>
      <c r="K10" s="85">
        <v>3268</v>
      </c>
      <c r="L10" s="85">
        <v>962</v>
      </c>
      <c r="M10" s="85">
        <v>4230</v>
      </c>
      <c r="N10" s="85">
        <v>38</v>
      </c>
      <c r="O10" s="85">
        <v>8</v>
      </c>
      <c r="P10" s="85">
        <v>46</v>
      </c>
      <c r="Q10" s="85">
        <v>105</v>
      </c>
      <c r="R10" s="85">
        <v>47</v>
      </c>
      <c r="S10" s="85">
        <v>152</v>
      </c>
      <c r="T10" s="85">
        <v>109</v>
      </c>
      <c r="U10" s="85">
        <v>109</v>
      </c>
      <c r="V10" s="85">
        <v>218</v>
      </c>
    </row>
    <row r="11" spans="1:22" ht="30" customHeight="1">
      <c r="A11" s="86" t="s">
        <v>7</v>
      </c>
      <c r="B11" s="85">
        <v>70</v>
      </c>
      <c r="C11" s="85">
        <v>59</v>
      </c>
      <c r="D11" s="85">
        <v>129</v>
      </c>
      <c r="E11" s="85">
        <v>8</v>
      </c>
      <c r="F11" s="85">
        <v>2</v>
      </c>
      <c r="G11" s="85">
        <v>10</v>
      </c>
      <c r="H11" s="85">
        <v>35</v>
      </c>
      <c r="I11" s="85">
        <v>26</v>
      </c>
      <c r="J11" s="85">
        <v>61</v>
      </c>
      <c r="K11" s="85">
        <v>4</v>
      </c>
      <c r="L11" s="85">
        <v>4</v>
      </c>
      <c r="M11" s="85">
        <v>8</v>
      </c>
      <c r="N11" s="85">
        <v>1</v>
      </c>
      <c r="O11" s="85">
        <v>1</v>
      </c>
      <c r="P11" s="85">
        <v>2</v>
      </c>
      <c r="Q11" s="85">
        <v>1</v>
      </c>
      <c r="R11" s="85">
        <v>1</v>
      </c>
      <c r="S11" s="85">
        <v>2</v>
      </c>
      <c r="T11" s="85">
        <v>0</v>
      </c>
      <c r="U11" s="85">
        <v>0</v>
      </c>
      <c r="V11" s="85">
        <v>0</v>
      </c>
    </row>
    <row r="12" spans="1:22" ht="19.5" customHeight="1">
      <c r="A12" s="86" t="s">
        <v>68</v>
      </c>
      <c r="B12" s="85">
        <v>132</v>
      </c>
      <c r="C12" s="85">
        <v>53</v>
      </c>
      <c r="D12" s="85">
        <v>185</v>
      </c>
      <c r="E12" s="85">
        <v>4</v>
      </c>
      <c r="F12" s="85">
        <v>1</v>
      </c>
      <c r="G12" s="85">
        <v>5</v>
      </c>
      <c r="H12" s="85">
        <v>3</v>
      </c>
      <c r="I12" s="85">
        <v>2</v>
      </c>
      <c r="J12" s="85">
        <v>5</v>
      </c>
      <c r="K12" s="85">
        <v>12</v>
      </c>
      <c r="L12" s="85">
        <v>1</v>
      </c>
      <c r="M12" s="85">
        <v>13</v>
      </c>
      <c r="N12" s="85">
        <v>1</v>
      </c>
      <c r="O12" s="85">
        <v>0</v>
      </c>
      <c r="P12" s="85">
        <v>1</v>
      </c>
      <c r="Q12" s="85">
        <v>6</v>
      </c>
      <c r="R12" s="85">
        <v>0</v>
      </c>
      <c r="S12" s="85">
        <v>6</v>
      </c>
      <c r="T12" s="85">
        <v>1</v>
      </c>
      <c r="U12" s="85">
        <v>8</v>
      </c>
      <c r="V12" s="85">
        <v>9</v>
      </c>
    </row>
    <row r="13" spans="1:22" ht="19.5" customHeight="1">
      <c r="A13" s="86" t="s">
        <v>8</v>
      </c>
      <c r="B13" s="85">
        <v>21909</v>
      </c>
      <c r="C13" s="85">
        <v>9739</v>
      </c>
      <c r="D13" s="85">
        <v>31648</v>
      </c>
      <c r="E13" s="85">
        <v>4431</v>
      </c>
      <c r="F13" s="85">
        <v>1469</v>
      </c>
      <c r="G13" s="85">
        <v>5900</v>
      </c>
      <c r="H13" s="85">
        <v>633</v>
      </c>
      <c r="I13" s="85">
        <v>539</v>
      </c>
      <c r="J13" s="85">
        <v>1172</v>
      </c>
      <c r="K13" s="85">
        <v>2307</v>
      </c>
      <c r="L13" s="85">
        <v>1260</v>
      </c>
      <c r="M13" s="85">
        <v>3567</v>
      </c>
      <c r="N13" s="85">
        <v>228</v>
      </c>
      <c r="O13" s="85">
        <v>67</v>
      </c>
      <c r="P13" s="85">
        <v>295</v>
      </c>
      <c r="Q13" s="85">
        <v>311</v>
      </c>
      <c r="R13" s="85">
        <v>45</v>
      </c>
      <c r="S13" s="85">
        <v>356</v>
      </c>
      <c r="T13" s="85">
        <v>229</v>
      </c>
      <c r="U13" s="85">
        <v>168</v>
      </c>
      <c r="V13" s="85">
        <v>397</v>
      </c>
    </row>
    <row r="14" spans="1:22" ht="19.5" customHeight="1">
      <c r="A14" s="86" t="s">
        <v>9</v>
      </c>
      <c r="B14" s="85">
        <v>2289</v>
      </c>
      <c r="C14" s="85">
        <v>2231</v>
      </c>
      <c r="D14" s="85">
        <v>4520</v>
      </c>
      <c r="E14" s="85">
        <v>73</v>
      </c>
      <c r="F14" s="85">
        <v>21</v>
      </c>
      <c r="G14" s="85">
        <v>94</v>
      </c>
      <c r="H14" s="85">
        <v>94</v>
      </c>
      <c r="I14" s="85">
        <v>36</v>
      </c>
      <c r="J14" s="85">
        <v>130</v>
      </c>
      <c r="K14" s="85">
        <v>103</v>
      </c>
      <c r="L14" s="85">
        <v>57</v>
      </c>
      <c r="M14" s="85">
        <v>160</v>
      </c>
      <c r="N14" s="85">
        <v>24</v>
      </c>
      <c r="O14" s="85">
        <v>12</v>
      </c>
      <c r="P14" s="85">
        <v>36</v>
      </c>
      <c r="Q14" s="85">
        <v>23</v>
      </c>
      <c r="R14" s="85">
        <v>9</v>
      </c>
      <c r="S14" s="85">
        <v>32</v>
      </c>
      <c r="T14" s="85">
        <v>194</v>
      </c>
      <c r="U14" s="85">
        <v>218</v>
      </c>
      <c r="V14" s="85">
        <v>412</v>
      </c>
    </row>
    <row r="15" spans="1:22" ht="19.5" customHeight="1">
      <c r="A15" s="86" t="s">
        <v>10</v>
      </c>
      <c r="B15" s="85">
        <v>25489</v>
      </c>
      <c r="C15" s="85">
        <v>8662</v>
      </c>
      <c r="D15" s="85">
        <v>34151</v>
      </c>
      <c r="E15" s="85">
        <v>3019</v>
      </c>
      <c r="F15" s="85">
        <v>994</v>
      </c>
      <c r="G15" s="85">
        <v>4013</v>
      </c>
      <c r="H15" s="85">
        <v>2154</v>
      </c>
      <c r="I15" s="85">
        <v>633</v>
      </c>
      <c r="J15" s="85">
        <v>2787</v>
      </c>
      <c r="K15" s="85">
        <v>5141</v>
      </c>
      <c r="L15" s="85">
        <v>1355</v>
      </c>
      <c r="M15" s="85">
        <v>6496</v>
      </c>
      <c r="N15" s="85">
        <v>138</v>
      </c>
      <c r="O15" s="85">
        <v>45</v>
      </c>
      <c r="P15" s="85">
        <v>183</v>
      </c>
      <c r="Q15" s="85">
        <v>300</v>
      </c>
      <c r="R15" s="85">
        <v>60</v>
      </c>
      <c r="S15" s="85">
        <v>360</v>
      </c>
      <c r="T15" s="85">
        <v>123</v>
      </c>
      <c r="U15" s="85">
        <v>44</v>
      </c>
      <c r="V15" s="85">
        <v>167</v>
      </c>
    </row>
    <row r="16" spans="1:22" ht="19.5" customHeight="1">
      <c r="A16" s="86" t="s">
        <v>11</v>
      </c>
      <c r="B16" s="85">
        <v>22667</v>
      </c>
      <c r="C16" s="85">
        <v>8038</v>
      </c>
      <c r="D16" s="85">
        <v>30705</v>
      </c>
      <c r="E16" s="85">
        <v>3275</v>
      </c>
      <c r="F16" s="85">
        <v>1334</v>
      </c>
      <c r="G16" s="85">
        <v>4609</v>
      </c>
      <c r="H16" s="85">
        <v>166</v>
      </c>
      <c r="I16" s="85">
        <v>42</v>
      </c>
      <c r="J16" s="85">
        <v>208</v>
      </c>
      <c r="K16" s="85">
        <v>3239</v>
      </c>
      <c r="L16" s="85">
        <v>839</v>
      </c>
      <c r="M16" s="85">
        <v>4078</v>
      </c>
      <c r="N16" s="85">
        <v>121</v>
      </c>
      <c r="O16" s="85">
        <v>22</v>
      </c>
      <c r="P16" s="85">
        <v>143</v>
      </c>
      <c r="Q16" s="85">
        <v>95</v>
      </c>
      <c r="R16" s="85">
        <v>6</v>
      </c>
      <c r="S16" s="85">
        <v>101</v>
      </c>
      <c r="T16" s="85">
        <v>249</v>
      </c>
      <c r="U16" s="85">
        <v>261</v>
      </c>
      <c r="V16" s="85">
        <v>510</v>
      </c>
    </row>
    <row r="17" spans="1:22" ht="19.5" customHeight="1">
      <c r="A17" s="86" t="s">
        <v>12</v>
      </c>
      <c r="B17" s="85">
        <v>8354</v>
      </c>
      <c r="C17" s="85">
        <v>3426</v>
      </c>
      <c r="D17" s="85">
        <v>11780</v>
      </c>
      <c r="E17" s="85">
        <v>1251</v>
      </c>
      <c r="F17" s="85">
        <v>483</v>
      </c>
      <c r="G17" s="85">
        <v>1734</v>
      </c>
      <c r="H17" s="85">
        <v>313</v>
      </c>
      <c r="I17" s="85">
        <v>82</v>
      </c>
      <c r="J17" s="85">
        <v>395</v>
      </c>
      <c r="K17" s="85">
        <v>608</v>
      </c>
      <c r="L17" s="85">
        <v>138</v>
      </c>
      <c r="M17" s="85">
        <v>746</v>
      </c>
      <c r="N17" s="85">
        <v>36</v>
      </c>
      <c r="O17" s="85">
        <v>9</v>
      </c>
      <c r="P17" s="85">
        <v>45</v>
      </c>
      <c r="Q17" s="85">
        <v>18</v>
      </c>
      <c r="R17" s="85">
        <v>7</v>
      </c>
      <c r="S17" s="85">
        <v>25</v>
      </c>
      <c r="T17" s="85">
        <v>38</v>
      </c>
      <c r="U17" s="85">
        <v>13</v>
      </c>
      <c r="V17" s="85">
        <v>51</v>
      </c>
    </row>
    <row r="18" spans="1:22" ht="24.75" customHeight="1">
      <c r="A18" s="86" t="s">
        <v>13</v>
      </c>
      <c r="B18" s="85">
        <v>10335</v>
      </c>
      <c r="C18" s="85">
        <v>3456</v>
      </c>
      <c r="D18" s="85">
        <v>13791</v>
      </c>
      <c r="E18" s="85">
        <v>562</v>
      </c>
      <c r="F18" s="85">
        <v>176</v>
      </c>
      <c r="G18" s="85">
        <v>738</v>
      </c>
      <c r="H18" s="85">
        <v>247</v>
      </c>
      <c r="I18" s="85">
        <v>53</v>
      </c>
      <c r="J18" s="85">
        <v>300</v>
      </c>
      <c r="K18" s="85">
        <v>213</v>
      </c>
      <c r="L18" s="85">
        <v>46</v>
      </c>
      <c r="M18" s="85">
        <v>259</v>
      </c>
      <c r="N18" s="85">
        <v>25</v>
      </c>
      <c r="O18" s="85">
        <v>12</v>
      </c>
      <c r="P18" s="85">
        <v>37</v>
      </c>
      <c r="Q18" s="85">
        <v>4618</v>
      </c>
      <c r="R18" s="85">
        <v>1212</v>
      </c>
      <c r="S18" s="85">
        <v>5830</v>
      </c>
      <c r="T18" s="85">
        <v>233</v>
      </c>
      <c r="U18" s="85">
        <v>71</v>
      </c>
      <c r="V18" s="85">
        <v>304</v>
      </c>
    </row>
    <row r="19" spans="1:22" ht="19.5" customHeight="1">
      <c r="A19" s="86" t="s">
        <v>14</v>
      </c>
      <c r="B19" s="85">
        <v>8813</v>
      </c>
      <c r="C19" s="85">
        <v>1775</v>
      </c>
      <c r="D19" s="85">
        <v>10588</v>
      </c>
      <c r="E19" s="85">
        <v>590</v>
      </c>
      <c r="F19" s="85">
        <v>163</v>
      </c>
      <c r="G19" s="85">
        <v>753</v>
      </c>
      <c r="H19" s="85">
        <v>1136</v>
      </c>
      <c r="I19" s="85">
        <v>534</v>
      </c>
      <c r="J19" s="85">
        <v>1670</v>
      </c>
      <c r="K19" s="85">
        <v>2577</v>
      </c>
      <c r="L19" s="85">
        <v>346</v>
      </c>
      <c r="M19" s="85">
        <v>2923</v>
      </c>
      <c r="N19" s="85">
        <v>23</v>
      </c>
      <c r="O19" s="85">
        <v>5</v>
      </c>
      <c r="P19" s="85">
        <v>28</v>
      </c>
      <c r="Q19" s="85">
        <v>399</v>
      </c>
      <c r="R19" s="85">
        <v>93</v>
      </c>
      <c r="S19" s="85">
        <v>492</v>
      </c>
      <c r="T19" s="85">
        <v>216</v>
      </c>
      <c r="U19" s="85">
        <v>114</v>
      </c>
      <c r="V19" s="85">
        <v>330</v>
      </c>
    </row>
    <row r="20" spans="1:22" ht="19.5" customHeight="1">
      <c r="A20" s="86" t="s">
        <v>15</v>
      </c>
      <c r="B20" s="85">
        <v>61873</v>
      </c>
      <c r="C20" s="85">
        <v>35975</v>
      </c>
      <c r="D20" s="85">
        <v>97848</v>
      </c>
      <c r="E20" s="85">
        <v>6087</v>
      </c>
      <c r="F20" s="85">
        <v>3645</v>
      </c>
      <c r="G20" s="85">
        <v>9732</v>
      </c>
      <c r="H20" s="85">
        <v>2240</v>
      </c>
      <c r="I20" s="85">
        <v>1336</v>
      </c>
      <c r="J20" s="85">
        <v>3576</v>
      </c>
      <c r="K20" s="85">
        <v>16735</v>
      </c>
      <c r="L20" s="85">
        <v>8637</v>
      </c>
      <c r="M20" s="85">
        <v>25372</v>
      </c>
      <c r="N20" s="85">
        <v>318</v>
      </c>
      <c r="O20" s="85">
        <v>163</v>
      </c>
      <c r="P20" s="85">
        <v>481</v>
      </c>
      <c r="Q20" s="85">
        <v>2350</v>
      </c>
      <c r="R20" s="85">
        <v>947</v>
      </c>
      <c r="S20" s="85">
        <v>3297</v>
      </c>
      <c r="T20" s="85">
        <v>1750</v>
      </c>
      <c r="U20" s="85">
        <v>2122</v>
      </c>
      <c r="V20" s="85">
        <v>3872</v>
      </c>
    </row>
    <row r="21" spans="1:22" ht="19.5" customHeight="1">
      <c r="A21" s="86" t="s">
        <v>16</v>
      </c>
      <c r="B21" s="85">
        <v>19987</v>
      </c>
      <c r="C21" s="85">
        <v>16605</v>
      </c>
      <c r="D21" s="85">
        <v>36592</v>
      </c>
      <c r="E21" s="85">
        <v>958</v>
      </c>
      <c r="F21" s="85">
        <v>1039</v>
      </c>
      <c r="G21" s="85">
        <v>1997</v>
      </c>
      <c r="H21" s="85">
        <v>207</v>
      </c>
      <c r="I21" s="85">
        <v>211</v>
      </c>
      <c r="J21" s="85">
        <v>418</v>
      </c>
      <c r="K21" s="85">
        <v>6841</v>
      </c>
      <c r="L21" s="85">
        <v>5815</v>
      </c>
      <c r="M21" s="85">
        <v>12656</v>
      </c>
      <c r="N21" s="85">
        <v>177</v>
      </c>
      <c r="O21" s="85">
        <v>238</v>
      </c>
      <c r="P21" s="85">
        <v>415</v>
      </c>
      <c r="Q21" s="85">
        <v>1706</v>
      </c>
      <c r="R21" s="85">
        <v>1313</v>
      </c>
      <c r="S21" s="85">
        <v>3019</v>
      </c>
      <c r="T21" s="85">
        <v>2430</v>
      </c>
      <c r="U21" s="85">
        <v>1984</v>
      </c>
      <c r="V21" s="85">
        <v>4414</v>
      </c>
    </row>
    <row r="22" spans="1:22" ht="19.5" customHeight="1">
      <c r="A22" s="86" t="s">
        <v>69</v>
      </c>
      <c r="B22" s="85">
        <v>8</v>
      </c>
      <c r="C22" s="85">
        <v>2</v>
      </c>
      <c r="D22" s="85">
        <v>10</v>
      </c>
      <c r="E22" s="85">
        <v>0</v>
      </c>
      <c r="F22" s="85">
        <v>0</v>
      </c>
      <c r="G22" s="85">
        <v>0</v>
      </c>
      <c r="H22" s="85">
        <v>7</v>
      </c>
      <c r="I22" s="85">
        <v>2</v>
      </c>
      <c r="J22" s="85">
        <v>9</v>
      </c>
      <c r="K22" s="85">
        <v>1</v>
      </c>
      <c r="L22" s="85">
        <v>0</v>
      </c>
      <c r="M22" s="85">
        <v>1</v>
      </c>
      <c r="N22" s="85">
        <v>0</v>
      </c>
      <c r="O22" s="85">
        <v>0</v>
      </c>
      <c r="P22" s="85">
        <v>0</v>
      </c>
      <c r="Q22" s="85">
        <v>5</v>
      </c>
      <c r="R22" s="85">
        <v>1</v>
      </c>
      <c r="S22" s="85">
        <v>6</v>
      </c>
      <c r="T22" s="85">
        <v>0</v>
      </c>
      <c r="U22" s="85">
        <v>0</v>
      </c>
      <c r="V22" s="85">
        <v>0</v>
      </c>
    </row>
    <row r="23" spans="1:22" ht="19.5" customHeight="1">
      <c r="A23" s="86" t="s">
        <v>17</v>
      </c>
      <c r="B23" s="85">
        <v>38535</v>
      </c>
      <c r="C23" s="85">
        <v>11142</v>
      </c>
      <c r="D23" s="85">
        <v>49677</v>
      </c>
      <c r="E23" s="85">
        <v>4409</v>
      </c>
      <c r="F23" s="85">
        <v>1436</v>
      </c>
      <c r="G23" s="85">
        <v>5845</v>
      </c>
      <c r="H23" s="85">
        <v>1971</v>
      </c>
      <c r="I23" s="85">
        <v>691</v>
      </c>
      <c r="J23" s="85">
        <v>2662</v>
      </c>
      <c r="K23" s="85">
        <v>8013</v>
      </c>
      <c r="L23" s="85">
        <v>2333</v>
      </c>
      <c r="M23" s="85">
        <v>10346</v>
      </c>
      <c r="N23" s="85">
        <v>207</v>
      </c>
      <c r="O23" s="85">
        <v>53</v>
      </c>
      <c r="P23" s="85">
        <v>260</v>
      </c>
      <c r="Q23" s="85">
        <v>739</v>
      </c>
      <c r="R23" s="85">
        <v>217</v>
      </c>
      <c r="S23" s="85">
        <v>956</v>
      </c>
      <c r="T23" s="85">
        <v>521</v>
      </c>
      <c r="U23" s="85">
        <v>245</v>
      </c>
      <c r="V23" s="85">
        <v>766</v>
      </c>
    </row>
    <row r="24" spans="1:22" ht="19.5" customHeight="1">
      <c r="A24" s="86" t="s">
        <v>18</v>
      </c>
      <c r="B24" s="85">
        <v>105711</v>
      </c>
      <c r="C24" s="85">
        <v>31505</v>
      </c>
      <c r="D24" s="85">
        <v>137216</v>
      </c>
      <c r="E24" s="85">
        <v>13004</v>
      </c>
      <c r="F24" s="85">
        <v>3734</v>
      </c>
      <c r="G24" s="85">
        <v>16738</v>
      </c>
      <c r="H24" s="85">
        <v>3763</v>
      </c>
      <c r="I24" s="85">
        <v>825</v>
      </c>
      <c r="J24" s="85">
        <v>4588</v>
      </c>
      <c r="K24" s="85">
        <v>22839</v>
      </c>
      <c r="L24" s="85">
        <v>5165</v>
      </c>
      <c r="M24" s="85">
        <v>28004</v>
      </c>
      <c r="N24" s="85">
        <v>861</v>
      </c>
      <c r="O24" s="85">
        <v>236</v>
      </c>
      <c r="P24" s="85">
        <v>1097</v>
      </c>
      <c r="Q24" s="85">
        <v>2370</v>
      </c>
      <c r="R24" s="85">
        <v>512</v>
      </c>
      <c r="S24" s="85">
        <v>2882</v>
      </c>
      <c r="T24" s="85">
        <v>1381</v>
      </c>
      <c r="U24" s="85">
        <v>671</v>
      </c>
      <c r="V24" s="85">
        <v>2052</v>
      </c>
    </row>
    <row r="25" spans="1:22" ht="19.5" customHeight="1">
      <c r="A25" s="86" t="s">
        <v>19</v>
      </c>
      <c r="B25" s="85">
        <v>2646</v>
      </c>
      <c r="C25" s="85">
        <v>2197</v>
      </c>
      <c r="D25" s="85">
        <v>4843</v>
      </c>
      <c r="E25" s="85">
        <v>108</v>
      </c>
      <c r="F25" s="85">
        <v>47</v>
      </c>
      <c r="G25" s="85">
        <v>155</v>
      </c>
      <c r="H25" s="85">
        <v>598</v>
      </c>
      <c r="I25" s="85">
        <v>667</v>
      </c>
      <c r="J25" s="85">
        <v>1265</v>
      </c>
      <c r="K25" s="85">
        <v>294</v>
      </c>
      <c r="L25" s="85">
        <v>167</v>
      </c>
      <c r="M25" s="85">
        <v>461</v>
      </c>
      <c r="N25" s="85">
        <v>12</v>
      </c>
      <c r="O25" s="85">
        <v>7</v>
      </c>
      <c r="P25" s="85">
        <v>19</v>
      </c>
      <c r="Q25" s="85">
        <v>99</v>
      </c>
      <c r="R25" s="85">
        <v>20</v>
      </c>
      <c r="S25" s="85">
        <v>119</v>
      </c>
      <c r="T25" s="85">
        <v>117</v>
      </c>
      <c r="U25" s="85">
        <v>61</v>
      </c>
      <c r="V25" s="85">
        <v>178</v>
      </c>
    </row>
    <row r="26" spans="1:22" ht="19.5" customHeight="1">
      <c r="A26" s="86" t="s">
        <v>20</v>
      </c>
      <c r="B26" s="85">
        <v>690</v>
      </c>
      <c r="C26" s="85">
        <v>412</v>
      </c>
      <c r="D26" s="85">
        <v>1102</v>
      </c>
      <c r="E26" s="85">
        <v>6</v>
      </c>
      <c r="F26" s="85">
        <v>1</v>
      </c>
      <c r="G26" s="85">
        <v>7</v>
      </c>
      <c r="H26" s="85">
        <v>450</v>
      </c>
      <c r="I26" s="85">
        <v>340</v>
      </c>
      <c r="J26" s="85">
        <v>790</v>
      </c>
      <c r="K26" s="85">
        <v>10</v>
      </c>
      <c r="L26" s="85">
        <v>2</v>
      </c>
      <c r="M26" s="85">
        <v>12</v>
      </c>
      <c r="N26" s="85">
        <v>1</v>
      </c>
      <c r="O26" s="85">
        <v>0</v>
      </c>
      <c r="P26" s="85">
        <v>1</v>
      </c>
      <c r="Q26" s="85">
        <v>38</v>
      </c>
      <c r="R26" s="85">
        <v>9</v>
      </c>
      <c r="S26" s="85">
        <v>47</v>
      </c>
      <c r="T26" s="85">
        <v>184</v>
      </c>
      <c r="U26" s="85">
        <v>122</v>
      </c>
      <c r="V26" s="85">
        <v>306</v>
      </c>
    </row>
    <row r="27" spans="1:22" ht="19.5" customHeight="1">
      <c r="A27" s="86" t="s">
        <v>21</v>
      </c>
      <c r="B27" s="85">
        <v>846</v>
      </c>
      <c r="C27" s="85">
        <v>426</v>
      </c>
      <c r="D27" s="85">
        <v>1272</v>
      </c>
      <c r="E27" s="85">
        <v>7</v>
      </c>
      <c r="F27" s="85">
        <v>2</v>
      </c>
      <c r="G27" s="85">
        <v>9</v>
      </c>
      <c r="H27" s="85">
        <v>780</v>
      </c>
      <c r="I27" s="85">
        <v>420</v>
      </c>
      <c r="J27" s="85">
        <v>1200</v>
      </c>
      <c r="K27" s="85">
        <v>24</v>
      </c>
      <c r="L27" s="85">
        <v>3</v>
      </c>
      <c r="M27" s="85">
        <v>27</v>
      </c>
      <c r="N27" s="85">
        <v>25</v>
      </c>
      <c r="O27" s="85">
        <v>10</v>
      </c>
      <c r="P27" s="85">
        <v>35</v>
      </c>
      <c r="Q27" s="85">
        <v>2</v>
      </c>
      <c r="R27" s="85">
        <v>0</v>
      </c>
      <c r="S27" s="85">
        <v>2</v>
      </c>
      <c r="T27" s="85">
        <v>507</v>
      </c>
      <c r="U27" s="85">
        <v>297</v>
      </c>
      <c r="V27" s="85">
        <v>804</v>
      </c>
    </row>
    <row r="28" spans="1:22" ht="19.5" customHeight="1">
      <c r="A28" s="86" t="s">
        <v>22</v>
      </c>
      <c r="B28" s="85">
        <v>1216</v>
      </c>
      <c r="C28" s="85">
        <v>630</v>
      </c>
      <c r="D28" s="85">
        <v>1846</v>
      </c>
      <c r="E28" s="85">
        <v>29</v>
      </c>
      <c r="F28" s="85">
        <v>9</v>
      </c>
      <c r="G28" s="85">
        <v>38</v>
      </c>
      <c r="H28" s="85">
        <v>1003</v>
      </c>
      <c r="I28" s="85">
        <v>588</v>
      </c>
      <c r="J28" s="85">
        <v>1591</v>
      </c>
      <c r="K28" s="85">
        <v>33</v>
      </c>
      <c r="L28" s="85">
        <v>2</v>
      </c>
      <c r="M28" s="85">
        <v>35</v>
      </c>
      <c r="N28" s="85">
        <v>7</v>
      </c>
      <c r="O28" s="85">
        <v>3</v>
      </c>
      <c r="P28" s="85">
        <v>10</v>
      </c>
      <c r="Q28" s="85">
        <v>5</v>
      </c>
      <c r="R28" s="85">
        <v>1</v>
      </c>
      <c r="S28" s="85">
        <v>6</v>
      </c>
      <c r="T28" s="85">
        <v>626</v>
      </c>
      <c r="U28" s="85">
        <v>318</v>
      </c>
      <c r="V28" s="85">
        <v>944</v>
      </c>
    </row>
    <row r="29" spans="1:22" ht="19.5" customHeight="1">
      <c r="A29" s="86" t="s">
        <v>23</v>
      </c>
      <c r="B29" s="85">
        <v>25666</v>
      </c>
      <c r="C29" s="85">
        <v>5774</v>
      </c>
      <c r="D29" s="85">
        <v>31440</v>
      </c>
      <c r="E29" s="85">
        <v>1985</v>
      </c>
      <c r="F29" s="85">
        <v>568</v>
      </c>
      <c r="G29" s="85">
        <v>2553</v>
      </c>
      <c r="H29" s="85">
        <v>1026</v>
      </c>
      <c r="I29" s="85">
        <v>261</v>
      </c>
      <c r="J29" s="85">
        <v>1287</v>
      </c>
      <c r="K29" s="85">
        <v>3727</v>
      </c>
      <c r="L29" s="85">
        <v>598</v>
      </c>
      <c r="M29" s="85">
        <v>4325</v>
      </c>
      <c r="N29" s="85">
        <v>151</v>
      </c>
      <c r="O29" s="85">
        <v>30</v>
      </c>
      <c r="P29" s="85">
        <v>181</v>
      </c>
      <c r="Q29" s="85">
        <v>161</v>
      </c>
      <c r="R29" s="85">
        <v>28</v>
      </c>
      <c r="S29" s="85">
        <v>189</v>
      </c>
      <c r="T29" s="85">
        <v>133</v>
      </c>
      <c r="U29" s="85">
        <v>41</v>
      </c>
      <c r="V29" s="85">
        <v>174</v>
      </c>
    </row>
    <row r="30" spans="1:22" ht="19.5" customHeight="1">
      <c r="A30" s="86" t="s">
        <v>24</v>
      </c>
      <c r="B30" s="85">
        <v>5863</v>
      </c>
      <c r="C30" s="85">
        <v>5731</v>
      </c>
      <c r="D30" s="85">
        <v>11594</v>
      </c>
      <c r="E30" s="85">
        <v>939</v>
      </c>
      <c r="F30" s="85">
        <v>764</v>
      </c>
      <c r="G30" s="85">
        <v>1703</v>
      </c>
      <c r="H30" s="85">
        <v>20</v>
      </c>
      <c r="I30" s="85">
        <v>43</v>
      </c>
      <c r="J30" s="85">
        <v>63</v>
      </c>
      <c r="K30" s="85">
        <v>2629</v>
      </c>
      <c r="L30" s="85">
        <v>2592</v>
      </c>
      <c r="M30" s="85">
        <v>5221</v>
      </c>
      <c r="N30" s="85">
        <v>57</v>
      </c>
      <c r="O30" s="85">
        <v>28</v>
      </c>
      <c r="P30" s="85">
        <v>85</v>
      </c>
      <c r="Q30" s="85">
        <v>41</v>
      </c>
      <c r="R30" s="85">
        <v>30</v>
      </c>
      <c r="S30" s="85">
        <v>71</v>
      </c>
      <c r="T30" s="85">
        <v>196</v>
      </c>
      <c r="U30" s="85">
        <v>242</v>
      </c>
      <c r="V30" s="85">
        <v>438</v>
      </c>
    </row>
    <row r="31" spans="1:22" ht="19.5" customHeight="1">
      <c r="A31" s="86" t="s">
        <v>25</v>
      </c>
      <c r="B31" s="85">
        <v>27412</v>
      </c>
      <c r="C31" s="85">
        <v>14291</v>
      </c>
      <c r="D31" s="85">
        <v>41703</v>
      </c>
      <c r="E31" s="85">
        <v>5128</v>
      </c>
      <c r="F31" s="85">
        <v>2461</v>
      </c>
      <c r="G31" s="85">
        <v>7589</v>
      </c>
      <c r="H31" s="85">
        <v>130</v>
      </c>
      <c r="I31" s="85">
        <v>49</v>
      </c>
      <c r="J31" s="85">
        <v>179</v>
      </c>
      <c r="K31" s="85">
        <v>1519</v>
      </c>
      <c r="L31" s="85">
        <v>788</v>
      </c>
      <c r="M31" s="85">
        <v>2307</v>
      </c>
      <c r="N31" s="85">
        <v>264</v>
      </c>
      <c r="O31" s="85">
        <v>81</v>
      </c>
      <c r="P31" s="85">
        <v>345</v>
      </c>
      <c r="Q31" s="85">
        <v>67</v>
      </c>
      <c r="R31" s="85">
        <v>14</v>
      </c>
      <c r="S31" s="85">
        <v>81</v>
      </c>
      <c r="T31" s="85">
        <v>2734</v>
      </c>
      <c r="U31" s="85">
        <v>1026</v>
      </c>
      <c r="V31" s="85">
        <v>3760</v>
      </c>
    </row>
    <row r="32" spans="1:22" ht="19.5" customHeight="1">
      <c r="A32" s="86" t="s">
        <v>26</v>
      </c>
      <c r="B32" s="85">
        <v>34264</v>
      </c>
      <c r="C32" s="85">
        <v>8259</v>
      </c>
      <c r="D32" s="85">
        <v>42523</v>
      </c>
      <c r="E32" s="85">
        <v>3815</v>
      </c>
      <c r="F32" s="85">
        <v>1169</v>
      </c>
      <c r="G32" s="85">
        <v>4984</v>
      </c>
      <c r="H32" s="85">
        <v>1586</v>
      </c>
      <c r="I32" s="85">
        <v>399</v>
      </c>
      <c r="J32" s="85">
        <v>1985</v>
      </c>
      <c r="K32" s="85">
        <v>8422</v>
      </c>
      <c r="L32" s="85">
        <v>1890</v>
      </c>
      <c r="M32" s="85">
        <v>10312</v>
      </c>
      <c r="N32" s="85">
        <v>157</v>
      </c>
      <c r="O32" s="85">
        <v>40</v>
      </c>
      <c r="P32" s="85">
        <v>197</v>
      </c>
      <c r="Q32" s="85">
        <v>484</v>
      </c>
      <c r="R32" s="85">
        <v>93</v>
      </c>
      <c r="S32" s="85">
        <v>577</v>
      </c>
      <c r="T32" s="85">
        <v>160</v>
      </c>
      <c r="U32" s="85">
        <v>98</v>
      </c>
      <c r="V32" s="85">
        <v>258</v>
      </c>
    </row>
    <row r="33" spans="1:22" ht="19.5" customHeight="1">
      <c r="A33" s="86" t="s">
        <v>27</v>
      </c>
      <c r="B33" s="85">
        <v>605</v>
      </c>
      <c r="C33" s="85">
        <v>315</v>
      </c>
      <c r="D33" s="85">
        <v>920</v>
      </c>
      <c r="E33" s="85">
        <v>51</v>
      </c>
      <c r="F33" s="85">
        <v>22</v>
      </c>
      <c r="G33" s="85">
        <v>73</v>
      </c>
      <c r="H33" s="85">
        <v>119</v>
      </c>
      <c r="I33" s="85">
        <v>90</v>
      </c>
      <c r="J33" s="85">
        <v>209</v>
      </c>
      <c r="K33" s="85">
        <v>210</v>
      </c>
      <c r="L33" s="85">
        <v>121</v>
      </c>
      <c r="M33" s="85">
        <v>331</v>
      </c>
      <c r="N33" s="85">
        <v>0</v>
      </c>
      <c r="O33" s="85">
        <v>0</v>
      </c>
      <c r="P33" s="85">
        <v>0</v>
      </c>
      <c r="Q33" s="85">
        <v>11</v>
      </c>
      <c r="R33" s="85">
        <v>6</v>
      </c>
      <c r="S33" s="85">
        <v>17</v>
      </c>
      <c r="T33" s="85">
        <v>27</v>
      </c>
      <c r="U33" s="85">
        <v>10</v>
      </c>
      <c r="V33" s="85">
        <v>37</v>
      </c>
    </row>
    <row r="34" spans="1:22" ht="19.5" customHeight="1">
      <c r="A34" s="86" t="s">
        <v>28</v>
      </c>
      <c r="B34" s="85">
        <v>90552</v>
      </c>
      <c r="C34" s="85">
        <v>68157</v>
      </c>
      <c r="D34" s="85">
        <v>158709</v>
      </c>
      <c r="E34" s="85">
        <v>10510</v>
      </c>
      <c r="F34" s="85">
        <v>8850</v>
      </c>
      <c r="G34" s="85">
        <v>19360</v>
      </c>
      <c r="H34" s="85">
        <v>721</v>
      </c>
      <c r="I34" s="85">
        <v>536</v>
      </c>
      <c r="J34" s="85">
        <v>1257</v>
      </c>
      <c r="K34" s="85">
        <v>40699</v>
      </c>
      <c r="L34" s="85">
        <v>24927</v>
      </c>
      <c r="M34" s="85">
        <v>65626</v>
      </c>
      <c r="N34" s="85">
        <v>407</v>
      </c>
      <c r="O34" s="85">
        <v>208</v>
      </c>
      <c r="P34" s="85">
        <v>615</v>
      </c>
      <c r="Q34" s="85">
        <v>1175</v>
      </c>
      <c r="R34" s="85">
        <v>530</v>
      </c>
      <c r="S34" s="85">
        <v>1705</v>
      </c>
      <c r="T34" s="85">
        <v>3234</v>
      </c>
      <c r="U34" s="85">
        <v>2858</v>
      </c>
      <c r="V34" s="85">
        <v>6092</v>
      </c>
    </row>
    <row r="35" spans="1:22" ht="19.5" customHeight="1">
      <c r="A35" s="86" t="s">
        <v>29</v>
      </c>
      <c r="B35" s="85">
        <v>29093</v>
      </c>
      <c r="C35" s="85">
        <v>14981</v>
      </c>
      <c r="D35" s="85">
        <v>44074</v>
      </c>
      <c r="E35" s="85">
        <v>3926</v>
      </c>
      <c r="F35" s="85">
        <v>2658</v>
      </c>
      <c r="G35" s="85">
        <v>6584</v>
      </c>
      <c r="H35" s="85">
        <v>1477</v>
      </c>
      <c r="I35" s="85">
        <v>861</v>
      </c>
      <c r="J35" s="85">
        <v>2338</v>
      </c>
      <c r="K35" s="85">
        <v>10381</v>
      </c>
      <c r="L35" s="85">
        <v>4730</v>
      </c>
      <c r="M35" s="85">
        <v>15111</v>
      </c>
      <c r="N35" s="85">
        <v>136</v>
      </c>
      <c r="O35" s="85">
        <v>57</v>
      </c>
      <c r="P35" s="85">
        <v>193</v>
      </c>
      <c r="Q35" s="85">
        <v>1906</v>
      </c>
      <c r="R35" s="85">
        <v>587</v>
      </c>
      <c r="S35" s="85">
        <v>2493</v>
      </c>
      <c r="T35" s="85">
        <v>345</v>
      </c>
      <c r="U35" s="85">
        <v>230</v>
      </c>
      <c r="V35" s="85">
        <v>575</v>
      </c>
    </row>
    <row r="36" spans="1:22" ht="19.5" customHeight="1">
      <c r="A36" s="86" t="s">
        <v>30</v>
      </c>
      <c r="B36" s="85">
        <v>1688</v>
      </c>
      <c r="C36" s="85">
        <v>1796</v>
      </c>
      <c r="D36" s="85">
        <v>3484</v>
      </c>
      <c r="E36" s="85">
        <v>248</v>
      </c>
      <c r="F36" s="85">
        <v>230</v>
      </c>
      <c r="G36" s="85">
        <v>478</v>
      </c>
      <c r="H36" s="85">
        <v>284</v>
      </c>
      <c r="I36" s="85">
        <v>252</v>
      </c>
      <c r="J36" s="85">
        <v>536</v>
      </c>
      <c r="K36" s="85">
        <v>109</v>
      </c>
      <c r="L36" s="85">
        <v>74</v>
      </c>
      <c r="M36" s="85">
        <v>183</v>
      </c>
      <c r="N36" s="85">
        <v>9</v>
      </c>
      <c r="O36" s="85">
        <v>2</v>
      </c>
      <c r="P36" s="85">
        <v>11</v>
      </c>
      <c r="Q36" s="85">
        <v>11</v>
      </c>
      <c r="R36" s="85">
        <v>2</v>
      </c>
      <c r="S36" s="85">
        <v>13</v>
      </c>
      <c r="T36" s="85">
        <v>3</v>
      </c>
      <c r="U36" s="85">
        <v>0</v>
      </c>
      <c r="V36" s="85">
        <v>3</v>
      </c>
    </row>
    <row r="37" spans="1:22" ht="22.5" customHeight="1">
      <c r="A37" s="86" t="s">
        <v>31</v>
      </c>
      <c r="B37" s="85">
        <v>98407</v>
      </c>
      <c r="C37" s="85">
        <v>21880</v>
      </c>
      <c r="D37" s="85">
        <v>120287</v>
      </c>
      <c r="E37" s="85">
        <v>14682</v>
      </c>
      <c r="F37" s="85">
        <v>3702</v>
      </c>
      <c r="G37" s="85">
        <v>18384</v>
      </c>
      <c r="H37" s="85">
        <v>857</v>
      </c>
      <c r="I37" s="85">
        <v>736</v>
      </c>
      <c r="J37" s="85">
        <v>1593</v>
      </c>
      <c r="K37" s="85">
        <v>22901</v>
      </c>
      <c r="L37" s="85">
        <v>4152</v>
      </c>
      <c r="M37" s="85">
        <v>27053</v>
      </c>
      <c r="N37" s="85">
        <v>437</v>
      </c>
      <c r="O37" s="85">
        <v>129</v>
      </c>
      <c r="P37" s="85">
        <v>566</v>
      </c>
      <c r="Q37" s="85">
        <v>3173</v>
      </c>
      <c r="R37" s="85">
        <v>878</v>
      </c>
      <c r="S37" s="85">
        <v>4051</v>
      </c>
      <c r="T37" s="85">
        <v>1006</v>
      </c>
      <c r="U37" s="85">
        <v>398</v>
      </c>
      <c r="V37" s="85">
        <v>1404</v>
      </c>
    </row>
    <row r="38" spans="1:22" ht="23.25" customHeight="1">
      <c r="A38" s="86" t="s">
        <v>32</v>
      </c>
      <c r="B38" s="85">
        <v>13059</v>
      </c>
      <c r="C38" s="85">
        <v>3371</v>
      </c>
      <c r="D38" s="85">
        <v>16430</v>
      </c>
      <c r="E38" s="85">
        <v>1470</v>
      </c>
      <c r="F38" s="85">
        <v>344</v>
      </c>
      <c r="G38" s="85">
        <v>1814</v>
      </c>
      <c r="H38" s="85">
        <v>120</v>
      </c>
      <c r="I38" s="85">
        <v>55</v>
      </c>
      <c r="J38" s="85">
        <v>175</v>
      </c>
      <c r="K38" s="85">
        <v>989</v>
      </c>
      <c r="L38" s="85">
        <v>161</v>
      </c>
      <c r="M38" s="85">
        <v>1150</v>
      </c>
      <c r="N38" s="85">
        <v>39</v>
      </c>
      <c r="O38" s="85">
        <v>10</v>
      </c>
      <c r="P38" s="85">
        <v>49</v>
      </c>
      <c r="Q38" s="85">
        <v>118</v>
      </c>
      <c r="R38" s="85">
        <v>17</v>
      </c>
      <c r="S38" s="85">
        <v>135</v>
      </c>
      <c r="T38" s="85">
        <v>46</v>
      </c>
      <c r="U38" s="85">
        <v>22</v>
      </c>
      <c r="V38" s="85">
        <v>68</v>
      </c>
    </row>
    <row r="39" spans="1:22" ht="21.75" customHeight="1">
      <c r="A39" s="86" t="s">
        <v>33</v>
      </c>
      <c r="B39" s="85">
        <v>28998</v>
      </c>
      <c r="C39" s="85">
        <v>6730</v>
      </c>
      <c r="D39" s="85">
        <v>35728</v>
      </c>
      <c r="E39" s="85">
        <v>3228</v>
      </c>
      <c r="F39" s="85">
        <v>629</v>
      </c>
      <c r="G39" s="85">
        <v>3857</v>
      </c>
      <c r="H39" s="85">
        <v>667</v>
      </c>
      <c r="I39" s="85">
        <v>177</v>
      </c>
      <c r="J39" s="85">
        <v>844</v>
      </c>
      <c r="K39" s="85">
        <v>950</v>
      </c>
      <c r="L39" s="85">
        <v>153</v>
      </c>
      <c r="M39" s="85">
        <v>1103</v>
      </c>
      <c r="N39" s="85">
        <v>147</v>
      </c>
      <c r="O39" s="85">
        <v>26</v>
      </c>
      <c r="P39" s="85">
        <v>173</v>
      </c>
      <c r="Q39" s="85">
        <v>1166</v>
      </c>
      <c r="R39" s="85">
        <v>184</v>
      </c>
      <c r="S39" s="85">
        <v>1350</v>
      </c>
      <c r="T39" s="85">
        <v>178</v>
      </c>
      <c r="U39" s="85">
        <v>63</v>
      </c>
      <c r="V39" s="85">
        <v>241</v>
      </c>
    </row>
    <row r="40" spans="1:22" s="88" customFormat="1" ht="24.75" customHeight="1">
      <c r="A40" s="86" t="s">
        <v>39</v>
      </c>
      <c r="B40" s="87">
        <v>776818</v>
      </c>
      <c r="C40" s="87">
        <v>318024</v>
      </c>
      <c r="D40" s="87">
        <v>1094842</v>
      </c>
      <c r="E40" s="87">
        <v>93476</v>
      </c>
      <c r="F40" s="87">
        <v>41367</v>
      </c>
      <c r="G40" s="87">
        <v>134843</v>
      </c>
      <c r="H40" s="87">
        <v>26594</v>
      </c>
      <c r="I40" s="87">
        <v>12103</v>
      </c>
      <c r="J40" s="87">
        <v>38697</v>
      </c>
      <c r="K40" s="87">
        <v>188657</v>
      </c>
      <c r="L40" s="87">
        <v>73914</v>
      </c>
      <c r="M40" s="87">
        <v>262571</v>
      </c>
      <c r="N40" s="87">
        <v>4378</v>
      </c>
      <c r="O40" s="87">
        <v>1607</v>
      </c>
      <c r="P40" s="87">
        <v>5985</v>
      </c>
      <c r="Q40" s="87">
        <v>24298</v>
      </c>
      <c r="R40" s="87">
        <v>7431</v>
      </c>
      <c r="S40" s="87">
        <v>31729</v>
      </c>
      <c r="T40" s="87">
        <v>17432</v>
      </c>
      <c r="U40" s="87">
        <v>12419</v>
      </c>
      <c r="V40" s="87">
        <v>29851</v>
      </c>
    </row>
  </sheetData>
  <mergeCells count="9">
    <mergeCell ref="B1:M1"/>
    <mergeCell ref="N1:V1"/>
    <mergeCell ref="B2:D2"/>
    <mergeCell ref="E2:G2"/>
    <mergeCell ref="H2:J2"/>
    <mergeCell ref="K2:M2"/>
    <mergeCell ref="N2:P2"/>
    <mergeCell ref="Q2:S2"/>
    <mergeCell ref="T2:V2"/>
  </mergeCells>
  <pageMargins left="0.66929133858267698" right="0.196850393700787" top="0.74803149606299202" bottom="0.74803149606299202" header="0.31496062992126" footer="0.31496062992126"/>
  <pageSetup paperSize="9" scale="85" firstPageNumber="81" orientation="portrait" useFirstPageNumber="1" horizontalDpi="4294967294" verticalDpi="4294967294" r:id="rId1"/>
  <headerFooter>
    <oddFooter>&amp;L&amp;"Arial,Italic"&amp;9AISHE 2014-15&amp;CT-&amp;P</oddFooter>
  </headerFooter>
  <colBreaks count="1" manualBreakCount="1">
    <brk id="13" max="38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7030A0"/>
  </sheetPr>
  <dimension ref="A1:K41"/>
  <sheetViews>
    <sheetView view="pageBreakPreview" topLeftCell="A31" zoomScaleSheetLayoutView="100" workbookViewId="0">
      <selection activeCell="H41" sqref="H41"/>
    </sheetView>
  </sheetViews>
  <sheetFormatPr defaultRowHeight="14.25"/>
  <cols>
    <col min="1" max="1" width="5.140625" style="370" customWidth="1"/>
    <col min="2" max="2" width="20.42578125" style="370" customWidth="1"/>
    <col min="3" max="7" width="11.5703125" style="370" customWidth="1"/>
    <col min="8" max="8" width="14.28515625" style="370" customWidth="1"/>
    <col min="9" max="256" width="9.140625" style="370"/>
    <col min="257" max="257" width="5.140625" style="370" customWidth="1"/>
    <col min="258" max="258" width="22.5703125" style="370" customWidth="1"/>
    <col min="259" max="259" width="17.7109375" style="370" customWidth="1"/>
    <col min="260" max="260" width="19" style="370" customWidth="1"/>
    <col min="261" max="261" width="22.140625" style="370" customWidth="1"/>
    <col min="262" max="512" width="9.140625" style="370"/>
    <col min="513" max="513" width="5.140625" style="370" customWidth="1"/>
    <col min="514" max="514" width="22.5703125" style="370" customWidth="1"/>
    <col min="515" max="515" width="17.7109375" style="370" customWidth="1"/>
    <col min="516" max="516" width="19" style="370" customWidth="1"/>
    <col min="517" max="517" width="22.140625" style="370" customWidth="1"/>
    <col min="518" max="768" width="9.140625" style="370"/>
    <col min="769" max="769" width="5.140625" style="370" customWidth="1"/>
    <col min="770" max="770" width="22.5703125" style="370" customWidth="1"/>
    <col min="771" max="771" width="17.7109375" style="370" customWidth="1"/>
    <col min="772" max="772" width="19" style="370" customWidth="1"/>
    <col min="773" max="773" width="22.140625" style="370" customWidth="1"/>
    <col min="774" max="1024" width="9.140625" style="370"/>
    <col min="1025" max="1025" width="5.140625" style="370" customWidth="1"/>
    <col min="1026" max="1026" width="22.5703125" style="370" customWidth="1"/>
    <col min="1027" max="1027" width="17.7109375" style="370" customWidth="1"/>
    <col min="1028" max="1028" width="19" style="370" customWidth="1"/>
    <col min="1029" max="1029" width="22.140625" style="370" customWidth="1"/>
    <col min="1030" max="1280" width="9.140625" style="370"/>
    <col min="1281" max="1281" width="5.140625" style="370" customWidth="1"/>
    <col min="1282" max="1282" width="22.5703125" style="370" customWidth="1"/>
    <col min="1283" max="1283" width="17.7109375" style="370" customWidth="1"/>
    <col min="1284" max="1284" width="19" style="370" customWidth="1"/>
    <col min="1285" max="1285" width="22.140625" style="370" customWidth="1"/>
    <col min="1286" max="1536" width="9.140625" style="370"/>
    <col min="1537" max="1537" width="5.140625" style="370" customWidth="1"/>
    <col min="1538" max="1538" width="22.5703125" style="370" customWidth="1"/>
    <col min="1539" max="1539" width="17.7109375" style="370" customWidth="1"/>
    <col min="1540" max="1540" width="19" style="370" customWidth="1"/>
    <col min="1541" max="1541" width="22.140625" style="370" customWidth="1"/>
    <col min="1542" max="1792" width="9.140625" style="370"/>
    <col min="1793" max="1793" width="5.140625" style="370" customWidth="1"/>
    <col min="1794" max="1794" width="22.5703125" style="370" customWidth="1"/>
    <col min="1795" max="1795" width="17.7109375" style="370" customWidth="1"/>
    <col min="1796" max="1796" width="19" style="370" customWidth="1"/>
    <col min="1797" max="1797" width="22.140625" style="370" customWidth="1"/>
    <col min="1798" max="2048" width="9.140625" style="370"/>
    <col min="2049" max="2049" width="5.140625" style="370" customWidth="1"/>
    <col min="2050" max="2050" width="22.5703125" style="370" customWidth="1"/>
    <col min="2051" max="2051" width="17.7109375" style="370" customWidth="1"/>
    <col min="2052" max="2052" width="19" style="370" customWidth="1"/>
    <col min="2053" max="2053" width="22.140625" style="370" customWidth="1"/>
    <col min="2054" max="2304" width="9.140625" style="370"/>
    <col min="2305" max="2305" width="5.140625" style="370" customWidth="1"/>
    <col min="2306" max="2306" width="22.5703125" style="370" customWidth="1"/>
    <col min="2307" max="2307" width="17.7109375" style="370" customWidth="1"/>
    <col min="2308" max="2308" width="19" style="370" customWidth="1"/>
    <col min="2309" max="2309" width="22.140625" style="370" customWidth="1"/>
    <col min="2310" max="2560" width="9.140625" style="370"/>
    <col min="2561" max="2561" width="5.140625" style="370" customWidth="1"/>
    <col min="2562" max="2562" width="22.5703125" style="370" customWidth="1"/>
    <col min="2563" max="2563" width="17.7109375" style="370" customWidth="1"/>
    <col min="2564" max="2564" width="19" style="370" customWidth="1"/>
    <col min="2565" max="2565" width="22.140625" style="370" customWidth="1"/>
    <col min="2566" max="2816" width="9.140625" style="370"/>
    <col min="2817" max="2817" width="5.140625" style="370" customWidth="1"/>
    <col min="2818" max="2818" width="22.5703125" style="370" customWidth="1"/>
    <col min="2819" max="2819" width="17.7109375" style="370" customWidth="1"/>
    <col min="2820" max="2820" width="19" style="370" customWidth="1"/>
    <col min="2821" max="2821" width="22.140625" style="370" customWidth="1"/>
    <col min="2822" max="3072" width="9.140625" style="370"/>
    <col min="3073" max="3073" width="5.140625" style="370" customWidth="1"/>
    <col min="3074" max="3074" width="22.5703125" style="370" customWidth="1"/>
    <col min="3075" max="3075" width="17.7109375" style="370" customWidth="1"/>
    <col min="3076" max="3076" width="19" style="370" customWidth="1"/>
    <col min="3077" max="3077" width="22.140625" style="370" customWidth="1"/>
    <col min="3078" max="3328" width="9.140625" style="370"/>
    <col min="3329" max="3329" width="5.140625" style="370" customWidth="1"/>
    <col min="3330" max="3330" width="22.5703125" style="370" customWidth="1"/>
    <col min="3331" max="3331" width="17.7109375" style="370" customWidth="1"/>
    <col min="3332" max="3332" width="19" style="370" customWidth="1"/>
    <col min="3333" max="3333" width="22.140625" style="370" customWidth="1"/>
    <col min="3334" max="3584" width="9.140625" style="370"/>
    <col min="3585" max="3585" width="5.140625" style="370" customWidth="1"/>
    <col min="3586" max="3586" width="22.5703125" style="370" customWidth="1"/>
    <col min="3587" max="3587" width="17.7109375" style="370" customWidth="1"/>
    <col min="3588" max="3588" width="19" style="370" customWidth="1"/>
    <col min="3589" max="3589" width="22.140625" style="370" customWidth="1"/>
    <col min="3590" max="3840" width="9.140625" style="370"/>
    <col min="3841" max="3841" width="5.140625" style="370" customWidth="1"/>
    <col min="3842" max="3842" width="22.5703125" style="370" customWidth="1"/>
    <col min="3843" max="3843" width="17.7109375" style="370" customWidth="1"/>
    <col min="3844" max="3844" width="19" style="370" customWidth="1"/>
    <col min="3845" max="3845" width="22.140625" style="370" customWidth="1"/>
    <col min="3846" max="4096" width="9.140625" style="370"/>
    <col min="4097" max="4097" width="5.140625" style="370" customWidth="1"/>
    <col min="4098" max="4098" width="22.5703125" style="370" customWidth="1"/>
    <col min="4099" max="4099" width="17.7109375" style="370" customWidth="1"/>
    <col min="4100" max="4100" width="19" style="370" customWidth="1"/>
    <col min="4101" max="4101" width="22.140625" style="370" customWidth="1"/>
    <col min="4102" max="4352" width="9.140625" style="370"/>
    <col min="4353" max="4353" width="5.140625" style="370" customWidth="1"/>
    <col min="4354" max="4354" width="22.5703125" style="370" customWidth="1"/>
    <col min="4355" max="4355" width="17.7109375" style="370" customWidth="1"/>
    <col min="4356" max="4356" width="19" style="370" customWidth="1"/>
    <col min="4357" max="4357" width="22.140625" style="370" customWidth="1"/>
    <col min="4358" max="4608" width="9.140625" style="370"/>
    <col min="4609" max="4609" width="5.140625" style="370" customWidth="1"/>
    <col min="4610" max="4610" width="22.5703125" style="370" customWidth="1"/>
    <col min="4611" max="4611" width="17.7109375" style="370" customWidth="1"/>
    <col min="4612" max="4612" width="19" style="370" customWidth="1"/>
    <col min="4613" max="4613" width="22.140625" style="370" customWidth="1"/>
    <col min="4614" max="4864" width="9.140625" style="370"/>
    <col min="4865" max="4865" width="5.140625" style="370" customWidth="1"/>
    <col min="4866" max="4866" width="22.5703125" style="370" customWidth="1"/>
    <col min="4867" max="4867" width="17.7109375" style="370" customWidth="1"/>
    <col min="4868" max="4868" width="19" style="370" customWidth="1"/>
    <col min="4869" max="4869" width="22.140625" style="370" customWidth="1"/>
    <col min="4870" max="5120" width="9.140625" style="370"/>
    <col min="5121" max="5121" width="5.140625" style="370" customWidth="1"/>
    <col min="5122" max="5122" width="22.5703125" style="370" customWidth="1"/>
    <col min="5123" max="5123" width="17.7109375" style="370" customWidth="1"/>
    <col min="5124" max="5124" width="19" style="370" customWidth="1"/>
    <col min="5125" max="5125" width="22.140625" style="370" customWidth="1"/>
    <col min="5126" max="5376" width="9.140625" style="370"/>
    <col min="5377" max="5377" width="5.140625" style="370" customWidth="1"/>
    <col min="5378" max="5378" width="22.5703125" style="370" customWidth="1"/>
    <col min="5379" max="5379" width="17.7109375" style="370" customWidth="1"/>
    <col min="5380" max="5380" width="19" style="370" customWidth="1"/>
    <col min="5381" max="5381" width="22.140625" style="370" customWidth="1"/>
    <col min="5382" max="5632" width="9.140625" style="370"/>
    <col min="5633" max="5633" width="5.140625" style="370" customWidth="1"/>
    <col min="5634" max="5634" width="22.5703125" style="370" customWidth="1"/>
    <col min="5635" max="5635" width="17.7109375" style="370" customWidth="1"/>
    <col min="5636" max="5636" width="19" style="370" customWidth="1"/>
    <col min="5637" max="5637" width="22.140625" style="370" customWidth="1"/>
    <col min="5638" max="5888" width="9.140625" style="370"/>
    <col min="5889" max="5889" width="5.140625" style="370" customWidth="1"/>
    <col min="5890" max="5890" width="22.5703125" style="370" customWidth="1"/>
    <col min="5891" max="5891" width="17.7109375" style="370" customWidth="1"/>
    <col min="5892" max="5892" width="19" style="370" customWidth="1"/>
    <col min="5893" max="5893" width="22.140625" style="370" customWidth="1"/>
    <col min="5894" max="6144" width="9.140625" style="370"/>
    <col min="6145" max="6145" width="5.140625" style="370" customWidth="1"/>
    <col min="6146" max="6146" width="22.5703125" style="370" customWidth="1"/>
    <col min="6147" max="6147" width="17.7109375" style="370" customWidth="1"/>
    <col min="6148" max="6148" width="19" style="370" customWidth="1"/>
    <col min="6149" max="6149" width="22.140625" style="370" customWidth="1"/>
    <col min="6150" max="6400" width="9.140625" style="370"/>
    <col min="6401" max="6401" width="5.140625" style="370" customWidth="1"/>
    <col min="6402" max="6402" width="22.5703125" style="370" customWidth="1"/>
    <col min="6403" max="6403" width="17.7109375" style="370" customWidth="1"/>
    <col min="6404" max="6404" width="19" style="370" customWidth="1"/>
    <col min="6405" max="6405" width="22.140625" style="370" customWidth="1"/>
    <col min="6406" max="6656" width="9.140625" style="370"/>
    <col min="6657" max="6657" width="5.140625" style="370" customWidth="1"/>
    <col min="6658" max="6658" width="22.5703125" style="370" customWidth="1"/>
    <col min="6659" max="6659" width="17.7109375" style="370" customWidth="1"/>
    <col min="6660" max="6660" width="19" style="370" customWidth="1"/>
    <col min="6661" max="6661" width="22.140625" style="370" customWidth="1"/>
    <col min="6662" max="6912" width="9.140625" style="370"/>
    <col min="6913" max="6913" width="5.140625" style="370" customWidth="1"/>
    <col min="6914" max="6914" width="22.5703125" style="370" customWidth="1"/>
    <col min="6915" max="6915" width="17.7109375" style="370" customWidth="1"/>
    <col min="6916" max="6916" width="19" style="370" customWidth="1"/>
    <col min="6917" max="6917" width="22.140625" style="370" customWidth="1"/>
    <col min="6918" max="7168" width="9.140625" style="370"/>
    <col min="7169" max="7169" width="5.140625" style="370" customWidth="1"/>
    <col min="7170" max="7170" width="22.5703125" style="370" customWidth="1"/>
    <col min="7171" max="7171" width="17.7109375" style="370" customWidth="1"/>
    <col min="7172" max="7172" width="19" style="370" customWidth="1"/>
    <col min="7173" max="7173" width="22.140625" style="370" customWidth="1"/>
    <col min="7174" max="7424" width="9.140625" style="370"/>
    <col min="7425" max="7425" width="5.140625" style="370" customWidth="1"/>
    <col min="7426" max="7426" width="22.5703125" style="370" customWidth="1"/>
    <col min="7427" max="7427" width="17.7109375" style="370" customWidth="1"/>
    <col min="7428" max="7428" width="19" style="370" customWidth="1"/>
    <col min="7429" max="7429" width="22.140625" style="370" customWidth="1"/>
    <col min="7430" max="7680" width="9.140625" style="370"/>
    <col min="7681" max="7681" width="5.140625" style="370" customWidth="1"/>
    <col min="7682" max="7682" width="22.5703125" style="370" customWidth="1"/>
    <col min="7683" max="7683" width="17.7109375" style="370" customWidth="1"/>
    <col min="7684" max="7684" width="19" style="370" customWidth="1"/>
    <col min="7685" max="7685" width="22.140625" style="370" customWidth="1"/>
    <col min="7686" max="7936" width="9.140625" style="370"/>
    <col min="7937" max="7937" width="5.140625" style="370" customWidth="1"/>
    <col min="7938" max="7938" width="22.5703125" style="370" customWidth="1"/>
    <col min="7939" max="7939" width="17.7109375" style="370" customWidth="1"/>
    <col min="7940" max="7940" width="19" style="370" customWidth="1"/>
    <col min="7941" max="7941" width="22.140625" style="370" customWidth="1"/>
    <col min="7942" max="8192" width="9.140625" style="370"/>
    <col min="8193" max="8193" width="5.140625" style="370" customWidth="1"/>
    <col min="8194" max="8194" width="22.5703125" style="370" customWidth="1"/>
    <col min="8195" max="8195" width="17.7109375" style="370" customWidth="1"/>
    <col min="8196" max="8196" width="19" style="370" customWidth="1"/>
    <col min="8197" max="8197" width="22.140625" style="370" customWidth="1"/>
    <col min="8198" max="8448" width="9.140625" style="370"/>
    <col min="8449" max="8449" width="5.140625" style="370" customWidth="1"/>
    <col min="8450" max="8450" width="22.5703125" style="370" customWidth="1"/>
    <col min="8451" max="8451" width="17.7109375" style="370" customWidth="1"/>
    <col min="8452" max="8452" width="19" style="370" customWidth="1"/>
    <col min="8453" max="8453" width="22.140625" style="370" customWidth="1"/>
    <col min="8454" max="8704" width="9.140625" style="370"/>
    <col min="8705" max="8705" width="5.140625" style="370" customWidth="1"/>
    <col min="8706" max="8706" width="22.5703125" style="370" customWidth="1"/>
    <col min="8707" max="8707" width="17.7109375" style="370" customWidth="1"/>
    <col min="8708" max="8708" width="19" style="370" customWidth="1"/>
    <col min="8709" max="8709" width="22.140625" style="370" customWidth="1"/>
    <col min="8710" max="8960" width="9.140625" style="370"/>
    <col min="8961" max="8961" width="5.140625" style="370" customWidth="1"/>
    <col min="8962" max="8962" width="22.5703125" style="370" customWidth="1"/>
    <col min="8963" max="8963" width="17.7109375" style="370" customWidth="1"/>
    <col min="8964" max="8964" width="19" style="370" customWidth="1"/>
    <col min="8965" max="8965" width="22.140625" style="370" customWidth="1"/>
    <col min="8966" max="9216" width="9.140625" style="370"/>
    <col min="9217" max="9217" width="5.140625" style="370" customWidth="1"/>
    <col min="9218" max="9218" width="22.5703125" style="370" customWidth="1"/>
    <col min="9219" max="9219" width="17.7109375" style="370" customWidth="1"/>
    <col min="9220" max="9220" width="19" style="370" customWidth="1"/>
    <col min="9221" max="9221" width="22.140625" style="370" customWidth="1"/>
    <col min="9222" max="9472" width="9.140625" style="370"/>
    <col min="9473" max="9473" width="5.140625" style="370" customWidth="1"/>
    <col min="9474" max="9474" width="22.5703125" style="370" customWidth="1"/>
    <col min="9475" max="9475" width="17.7109375" style="370" customWidth="1"/>
    <col min="9476" max="9476" width="19" style="370" customWidth="1"/>
    <col min="9477" max="9477" width="22.140625" style="370" customWidth="1"/>
    <col min="9478" max="9728" width="9.140625" style="370"/>
    <col min="9729" max="9729" width="5.140625" style="370" customWidth="1"/>
    <col min="9730" max="9730" width="22.5703125" style="370" customWidth="1"/>
    <col min="9731" max="9731" width="17.7109375" style="370" customWidth="1"/>
    <col min="9732" max="9732" width="19" style="370" customWidth="1"/>
    <col min="9733" max="9733" width="22.140625" style="370" customWidth="1"/>
    <col min="9734" max="9984" width="9.140625" style="370"/>
    <col min="9985" max="9985" width="5.140625" style="370" customWidth="1"/>
    <col min="9986" max="9986" width="22.5703125" style="370" customWidth="1"/>
    <col min="9987" max="9987" width="17.7109375" style="370" customWidth="1"/>
    <col min="9988" max="9988" width="19" style="370" customWidth="1"/>
    <col min="9989" max="9989" width="22.140625" style="370" customWidth="1"/>
    <col min="9990" max="10240" width="9.140625" style="370"/>
    <col min="10241" max="10241" width="5.140625" style="370" customWidth="1"/>
    <col min="10242" max="10242" width="22.5703125" style="370" customWidth="1"/>
    <col min="10243" max="10243" width="17.7109375" style="370" customWidth="1"/>
    <col min="10244" max="10244" width="19" style="370" customWidth="1"/>
    <col min="10245" max="10245" width="22.140625" style="370" customWidth="1"/>
    <col min="10246" max="10496" width="9.140625" style="370"/>
    <col min="10497" max="10497" width="5.140625" style="370" customWidth="1"/>
    <col min="10498" max="10498" width="22.5703125" style="370" customWidth="1"/>
    <col min="10499" max="10499" width="17.7109375" style="370" customWidth="1"/>
    <col min="10500" max="10500" width="19" style="370" customWidth="1"/>
    <col min="10501" max="10501" width="22.140625" style="370" customWidth="1"/>
    <col min="10502" max="10752" width="9.140625" style="370"/>
    <col min="10753" max="10753" width="5.140625" style="370" customWidth="1"/>
    <col min="10754" max="10754" width="22.5703125" style="370" customWidth="1"/>
    <col min="10755" max="10755" width="17.7109375" style="370" customWidth="1"/>
    <col min="10756" max="10756" width="19" style="370" customWidth="1"/>
    <col min="10757" max="10757" width="22.140625" style="370" customWidth="1"/>
    <col min="10758" max="11008" width="9.140625" style="370"/>
    <col min="11009" max="11009" width="5.140625" style="370" customWidth="1"/>
    <col min="11010" max="11010" width="22.5703125" style="370" customWidth="1"/>
    <col min="11011" max="11011" width="17.7109375" style="370" customWidth="1"/>
    <col min="11012" max="11012" width="19" style="370" customWidth="1"/>
    <col min="11013" max="11013" width="22.140625" style="370" customWidth="1"/>
    <col min="11014" max="11264" width="9.140625" style="370"/>
    <col min="11265" max="11265" width="5.140625" style="370" customWidth="1"/>
    <col min="11266" max="11266" width="22.5703125" style="370" customWidth="1"/>
    <col min="11267" max="11267" width="17.7109375" style="370" customWidth="1"/>
    <col min="11268" max="11268" width="19" style="370" customWidth="1"/>
    <col min="11269" max="11269" width="22.140625" style="370" customWidth="1"/>
    <col min="11270" max="11520" width="9.140625" style="370"/>
    <col min="11521" max="11521" width="5.140625" style="370" customWidth="1"/>
    <col min="11522" max="11522" width="22.5703125" style="370" customWidth="1"/>
    <col min="11523" max="11523" width="17.7109375" style="370" customWidth="1"/>
    <col min="11524" max="11524" width="19" style="370" customWidth="1"/>
    <col min="11525" max="11525" width="22.140625" style="370" customWidth="1"/>
    <col min="11526" max="11776" width="9.140625" style="370"/>
    <col min="11777" max="11777" width="5.140625" style="370" customWidth="1"/>
    <col min="11778" max="11778" width="22.5703125" style="370" customWidth="1"/>
    <col min="11779" max="11779" width="17.7109375" style="370" customWidth="1"/>
    <col min="11780" max="11780" width="19" style="370" customWidth="1"/>
    <col min="11781" max="11781" width="22.140625" style="370" customWidth="1"/>
    <col min="11782" max="12032" width="9.140625" style="370"/>
    <col min="12033" max="12033" width="5.140625" style="370" customWidth="1"/>
    <col min="12034" max="12034" width="22.5703125" style="370" customWidth="1"/>
    <col min="12035" max="12035" width="17.7109375" style="370" customWidth="1"/>
    <col min="12036" max="12036" width="19" style="370" customWidth="1"/>
    <col min="12037" max="12037" width="22.140625" style="370" customWidth="1"/>
    <col min="12038" max="12288" width="9.140625" style="370"/>
    <col min="12289" max="12289" width="5.140625" style="370" customWidth="1"/>
    <col min="12290" max="12290" width="22.5703125" style="370" customWidth="1"/>
    <col min="12291" max="12291" width="17.7109375" style="370" customWidth="1"/>
    <col min="12292" max="12292" width="19" style="370" customWidth="1"/>
    <col min="12293" max="12293" width="22.140625" style="370" customWidth="1"/>
    <col min="12294" max="12544" width="9.140625" style="370"/>
    <col min="12545" max="12545" width="5.140625" style="370" customWidth="1"/>
    <col min="12546" max="12546" width="22.5703125" style="370" customWidth="1"/>
    <col min="12547" max="12547" width="17.7109375" style="370" customWidth="1"/>
    <col min="12548" max="12548" width="19" style="370" customWidth="1"/>
    <col min="12549" max="12549" width="22.140625" style="370" customWidth="1"/>
    <col min="12550" max="12800" width="9.140625" style="370"/>
    <col min="12801" max="12801" width="5.140625" style="370" customWidth="1"/>
    <col min="12802" max="12802" width="22.5703125" style="370" customWidth="1"/>
    <col min="12803" max="12803" width="17.7109375" style="370" customWidth="1"/>
    <col min="12804" max="12804" width="19" style="370" customWidth="1"/>
    <col min="12805" max="12805" width="22.140625" style="370" customWidth="1"/>
    <col min="12806" max="13056" width="9.140625" style="370"/>
    <col min="13057" max="13057" width="5.140625" style="370" customWidth="1"/>
    <col min="13058" max="13058" width="22.5703125" style="370" customWidth="1"/>
    <col min="13059" max="13059" width="17.7109375" style="370" customWidth="1"/>
    <col min="13060" max="13060" width="19" style="370" customWidth="1"/>
    <col min="13061" max="13061" width="22.140625" style="370" customWidth="1"/>
    <col min="13062" max="13312" width="9.140625" style="370"/>
    <col min="13313" max="13313" width="5.140625" style="370" customWidth="1"/>
    <col min="13314" max="13314" width="22.5703125" style="370" customWidth="1"/>
    <col min="13315" max="13315" width="17.7109375" style="370" customWidth="1"/>
    <col min="13316" max="13316" width="19" style="370" customWidth="1"/>
    <col min="13317" max="13317" width="22.140625" style="370" customWidth="1"/>
    <col min="13318" max="13568" width="9.140625" style="370"/>
    <col min="13569" max="13569" width="5.140625" style="370" customWidth="1"/>
    <col min="13570" max="13570" width="22.5703125" style="370" customWidth="1"/>
    <col min="13571" max="13571" width="17.7109375" style="370" customWidth="1"/>
    <col min="13572" max="13572" width="19" style="370" customWidth="1"/>
    <col min="13573" max="13573" width="22.140625" style="370" customWidth="1"/>
    <col min="13574" max="13824" width="9.140625" style="370"/>
    <col min="13825" max="13825" width="5.140625" style="370" customWidth="1"/>
    <col min="13826" max="13826" width="22.5703125" style="370" customWidth="1"/>
    <col min="13827" max="13827" width="17.7109375" style="370" customWidth="1"/>
    <col min="13828" max="13828" width="19" style="370" customWidth="1"/>
    <col min="13829" max="13829" width="22.140625" style="370" customWidth="1"/>
    <col min="13830" max="14080" width="9.140625" style="370"/>
    <col min="14081" max="14081" width="5.140625" style="370" customWidth="1"/>
    <col min="14082" max="14082" width="22.5703125" style="370" customWidth="1"/>
    <col min="14083" max="14083" width="17.7109375" style="370" customWidth="1"/>
    <col min="14084" max="14084" width="19" style="370" customWidth="1"/>
    <col min="14085" max="14085" width="22.140625" style="370" customWidth="1"/>
    <col min="14086" max="14336" width="9.140625" style="370"/>
    <col min="14337" max="14337" width="5.140625" style="370" customWidth="1"/>
    <col min="14338" max="14338" width="22.5703125" style="370" customWidth="1"/>
    <col min="14339" max="14339" width="17.7109375" style="370" customWidth="1"/>
    <col min="14340" max="14340" width="19" style="370" customWidth="1"/>
    <col min="14341" max="14341" width="22.140625" style="370" customWidth="1"/>
    <col min="14342" max="14592" width="9.140625" style="370"/>
    <col min="14593" max="14593" width="5.140625" style="370" customWidth="1"/>
    <col min="14594" max="14594" width="22.5703125" style="370" customWidth="1"/>
    <col min="14595" max="14595" width="17.7109375" style="370" customWidth="1"/>
    <col min="14596" max="14596" width="19" style="370" customWidth="1"/>
    <col min="14597" max="14597" width="22.140625" style="370" customWidth="1"/>
    <col min="14598" max="14848" width="9.140625" style="370"/>
    <col min="14849" max="14849" width="5.140625" style="370" customWidth="1"/>
    <col min="14850" max="14850" width="22.5703125" style="370" customWidth="1"/>
    <col min="14851" max="14851" width="17.7109375" style="370" customWidth="1"/>
    <col min="14852" max="14852" width="19" style="370" customWidth="1"/>
    <col min="14853" max="14853" width="22.140625" style="370" customWidth="1"/>
    <col min="14854" max="15104" width="9.140625" style="370"/>
    <col min="15105" max="15105" width="5.140625" style="370" customWidth="1"/>
    <col min="15106" max="15106" width="22.5703125" style="370" customWidth="1"/>
    <col min="15107" max="15107" width="17.7109375" style="370" customWidth="1"/>
    <col min="15108" max="15108" width="19" style="370" customWidth="1"/>
    <col min="15109" max="15109" width="22.140625" style="370" customWidth="1"/>
    <col min="15110" max="15360" width="9.140625" style="370"/>
    <col min="15361" max="15361" width="5.140625" style="370" customWidth="1"/>
    <col min="15362" max="15362" width="22.5703125" style="370" customWidth="1"/>
    <col min="15363" max="15363" width="17.7109375" style="370" customWidth="1"/>
    <col min="15364" max="15364" width="19" style="370" customWidth="1"/>
    <col min="15365" max="15365" width="22.140625" style="370" customWidth="1"/>
    <col min="15366" max="15616" width="9.140625" style="370"/>
    <col min="15617" max="15617" width="5.140625" style="370" customWidth="1"/>
    <col min="15618" max="15618" width="22.5703125" style="370" customWidth="1"/>
    <col min="15619" max="15619" width="17.7109375" style="370" customWidth="1"/>
    <col min="15620" max="15620" width="19" style="370" customWidth="1"/>
    <col min="15621" max="15621" width="22.140625" style="370" customWidth="1"/>
    <col min="15622" max="15872" width="9.140625" style="370"/>
    <col min="15873" max="15873" width="5.140625" style="370" customWidth="1"/>
    <col min="15874" max="15874" width="22.5703125" style="370" customWidth="1"/>
    <col min="15875" max="15875" width="17.7109375" style="370" customWidth="1"/>
    <col min="15876" max="15876" width="19" style="370" customWidth="1"/>
    <col min="15877" max="15877" width="22.140625" style="370" customWidth="1"/>
    <col min="15878" max="16128" width="9.140625" style="370"/>
    <col min="16129" max="16129" width="5.140625" style="370" customWidth="1"/>
    <col min="16130" max="16130" width="22.5703125" style="370" customWidth="1"/>
    <col min="16131" max="16131" width="17.7109375" style="370" customWidth="1"/>
    <col min="16132" max="16132" width="19" style="370" customWidth="1"/>
    <col min="16133" max="16133" width="22.140625" style="370" customWidth="1"/>
    <col min="16134" max="16384" width="9.140625" style="370"/>
  </cols>
  <sheetData>
    <row r="1" spans="1:11" s="354" customFormat="1" ht="23.25" customHeight="1">
      <c r="A1" s="594" t="s">
        <v>1436</v>
      </c>
      <c r="B1" s="594"/>
      <c r="C1" s="594"/>
      <c r="D1" s="594"/>
      <c r="E1" s="594"/>
      <c r="F1" s="594"/>
      <c r="G1" s="594"/>
      <c r="H1" s="594"/>
      <c r="I1" s="353"/>
      <c r="J1" s="353"/>
    </row>
    <row r="2" spans="1:11" s="438" customFormat="1" ht="33" customHeight="1">
      <c r="A2" s="622" t="s">
        <v>71</v>
      </c>
      <c r="B2" s="622" t="s">
        <v>546</v>
      </c>
      <c r="C2" s="624" t="s">
        <v>547</v>
      </c>
      <c r="D2" s="625"/>
      <c r="E2" s="624" t="s">
        <v>548</v>
      </c>
      <c r="F2" s="625"/>
      <c r="G2" s="624" t="s">
        <v>549</v>
      </c>
      <c r="H2" s="625"/>
    </row>
    <row r="3" spans="1:11" s="438" customFormat="1" ht="45" customHeight="1">
      <c r="A3" s="623"/>
      <c r="B3" s="623"/>
      <c r="C3" s="355" t="s">
        <v>814</v>
      </c>
      <c r="D3" s="355" t="s">
        <v>550</v>
      </c>
      <c r="E3" s="355" t="s">
        <v>814</v>
      </c>
      <c r="F3" s="355" t="s">
        <v>550</v>
      </c>
      <c r="G3" s="355" t="s">
        <v>814</v>
      </c>
      <c r="H3" s="355" t="s">
        <v>550</v>
      </c>
    </row>
    <row r="4" spans="1:11" s="362" customFormat="1" ht="29.25" customHeight="1">
      <c r="A4" s="359">
        <v>1</v>
      </c>
      <c r="B4" s="439" t="s">
        <v>0</v>
      </c>
      <c r="C4" s="440">
        <f>ROUND('6TotalEnr'!AC5/'22TeacherPost'!S4,0)</f>
        <v>30</v>
      </c>
      <c r="D4" s="440">
        <f>ROUND('6aTotalRegularEnr'!AC5/'22TeacherPost'!S4,0)</f>
        <v>17</v>
      </c>
      <c r="E4" s="440">
        <f>ROUND(('6TotalEnr'!AC5-'9AllSAAct'!AK6)/'22aTeacherPostEstimatedUC'!S4,0)</f>
        <v>30</v>
      </c>
      <c r="F4" s="440">
        <f>ROUND(('6aTotalRegularEnr'!AC5-'9AllSAAct'!AK6)/'22aTeacherPostEstimatedUC'!S4,0)</f>
        <v>17</v>
      </c>
      <c r="G4" s="440">
        <f>IF('22bTeacherPostEstimatedU'!S4=0,"-",ROUND('7UnivActwithConsUnit'!AE5/'22bTeacherPostEstimatedU'!S4,0))</f>
        <v>494</v>
      </c>
      <c r="H4" s="440">
        <v>14</v>
      </c>
    </row>
    <row r="5" spans="1:11" s="362" customFormat="1" ht="20.100000000000001" customHeight="1">
      <c r="A5" s="359">
        <v>2</v>
      </c>
      <c r="B5" s="441" t="s">
        <v>1</v>
      </c>
      <c r="C5" s="440">
        <f>ROUND('6TotalEnr'!AC6/'22TeacherPost'!S5,0)</f>
        <v>17</v>
      </c>
      <c r="D5" s="440">
        <f>ROUND('6aTotalRegularEnr'!AC6/'22TeacherPost'!S5,0)</f>
        <v>14</v>
      </c>
      <c r="E5" s="440">
        <f>ROUND(('6TotalEnr'!AC6-'9AllSAAct'!AK7)/'22aTeacherPostEstimatedUC'!S5,0)</f>
        <v>17</v>
      </c>
      <c r="F5" s="440">
        <f>ROUND(('6aTotalRegularEnr'!AC6-'9AllSAAct'!AK7)/'22aTeacherPostEstimatedUC'!S5,0)</f>
        <v>14</v>
      </c>
      <c r="G5" s="440">
        <f>IF('22bTeacherPostEstimatedU'!S5=0,"-",ROUND('7UnivActwithConsUnit'!AE6/'22bTeacherPostEstimatedU'!S5,0))</f>
        <v>75</v>
      </c>
      <c r="H5" s="440">
        <v>17</v>
      </c>
    </row>
    <row r="6" spans="1:11" s="362" customFormat="1" ht="20.100000000000001" customHeight="1">
      <c r="A6" s="359">
        <v>3</v>
      </c>
      <c r="B6" s="441" t="s">
        <v>2</v>
      </c>
      <c r="C6" s="440">
        <f>ROUND('6TotalEnr'!AC7/'22TeacherPost'!S6,0)</f>
        <v>49</v>
      </c>
      <c r="D6" s="440">
        <f>ROUND('6aTotalRegularEnr'!AC7/'22TeacherPost'!S6,0)</f>
        <v>39</v>
      </c>
      <c r="E6" s="440">
        <f>ROUND(('6TotalEnr'!AC7-'9AllSAAct'!AK8)/'22aTeacherPostEstimatedUC'!S6,0)</f>
        <v>51</v>
      </c>
      <c r="F6" s="440">
        <f>ROUND(('6aTotalRegularEnr'!AC7-'9AllSAAct'!AK8)/'22aTeacherPostEstimatedUC'!S6,0)</f>
        <v>40</v>
      </c>
      <c r="G6" s="440">
        <f>IF('22bTeacherPostEstimatedU'!S6=0,"-",ROUND('7UnivActwithConsUnit'!AE7/'22bTeacherPostEstimatedU'!S6,0))</f>
        <v>43</v>
      </c>
      <c r="H6" s="440">
        <v>13</v>
      </c>
    </row>
    <row r="7" spans="1:11" s="362" customFormat="1" ht="20.100000000000001" customHeight="1">
      <c r="A7" s="359">
        <v>4</v>
      </c>
      <c r="B7" s="439" t="s">
        <v>3</v>
      </c>
      <c r="C7" s="440">
        <f>ROUND('6TotalEnr'!AC8/'22TeacherPost'!S7,0)</f>
        <v>25</v>
      </c>
      <c r="D7" s="440">
        <f>ROUND('6aTotalRegularEnr'!AC8/'22TeacherPost'!S7,0)</f>
        <v>22</v>
      </c>
      <c r="E7" s="440">
        <f>ROUND(('6TotalEnr'!AC8-'9AllSAAct'!AK9)/'22aTeacherPostEstimatedUC'!S7,0)</f>
        <v>26</v>
      </c>
      <c r="F7" s="440">
        <f>ROUND(('6aTotalRegularEnr'!AC8-'9AllSAAct'!AK9)/'22aTeacherPostEstimatedUC'!S7,0)</f>
        <v>22</v>
      </c>
      <c r="G7" s="440">
        <f>IF('22bTeacherPostEstimatedU'!S7=0,"-",ROUND('7UnivActwithConsUnit'!AE8/'22bTeacherPostEstimatedU'!S7,0))</f>
        <v>37</v>
      </c>
      <c r="H7" s="440">
        <v>12</v>
      </c>
    </row>
    <row r="8" spans="1:11" s="362" customFormat="1" ht="20.100000000000001" customHeight="1">
      <c r="A8" s="359">
        <v>5</v>
      </c>
      <c r="B8" s="439" t="s">
        <v>4</v>
      </c>
      <c r="C8" s="440">
        <f>ROUND('6TotalEnr'!AC9/'22TeacherPost'!S8,0)</f>
        <v>50</v>
      </c>
      <c r="D8" s="440">
        <f>ROUND('6aTotalRegularEnr'!AC9/'22TeacherPost'!S8,0)</f>
        <v>47</v>
      </c>
      <c r="E8" s="440">
        <f>ROUND(('6TotalEnr'!AC9-'9AllSAAct'!AK10)/'22aTeacherPostEstimatedUC'!S8,0)</f>
        <v>52</v>
      </c>
      <c r="F8" s="440">
        <f>ROUND(('6aTotalRegularEnr'!AC9-'9AllSAAct'!AK10)/'22aTeacherPostEstimatedUC'!S8,0)</f>
        <v>48</v>
      </c>
      <c r="G8" s="440">
        <f>IF('22bTeacherPostEstimatedU'!S8=0,"-",ROUND('7UnivActwithConsUnit'!AE9/'22bTeacherPostEstimatedU'!S8,0))</f>
        <v>33</v>
      </c>
      <c r="H8" s="440">
        <v>14</v>
      </c>
    </row>
    <row r="9" spans="1:11" s="362" customFormat="1" ht="20.100000000000001" customHeight="1">
      <c r="A9" s="359">
        <v>6</v>
      </c>
      <c r="B9" s="441" t="s">
        <v>5</v>
      </c>
      <c r="C9" s="440">
        <f>ROUND('6TotalEnr'!AC10/'22TeacherPost'!S9,0)</f>
        <v>29</v>
      </c>
      <c r="D9" s="440">
        <f>ROUND('6aTotalRegularEnr'!AC10/'22TeacherPost'!S9,0)</f>
        <v>21</v>
      </c>
      <c r="E9" s="440">
        <f>ROUND(('6TotalEnr'!AC10-'9AllSAAct'!AK11)/'22aTeacherPostEstimatedUC'!S9,0)</f>
        <v>29</v>
      </c>
      <c r="F9" s="440">
        <f>ROUND(('6aTotalRegularEnr'!AC10-'9AllSAAct'!AK11)/'22aTeacherPostEstimatedUC'!S9,0)</f>
        <v>21</v>
      </c>
      <c r="G9" s="440">
        <f>IF('22bTeacherPostEstimatedU'!S9=0,"-",ROUND('7UnivActwithConsUnit'!AE10/'22bTeacherPostEstimatedU'!S9,0))</f>
        <v>34</v>
      </c>
      <c r="H9" s="440">
        <v>15</v>
      </c>
    </row>
    <row r="10" spans="1:11" s="362" customFormat="1" ht="20.100000000000001" customHeight="1">
      <c r="A10" s="359">
        <v>7</v>
      </c>
      <c r="B10" s="441" t="s">
        <v>6</v>
      </c>
      <c r="C10" s="440">
        <f>ROUND('6TotalEnr'!AC11/'22TeacherPost'!S10,0)</f>
        <v>24</v>
      </c>
      <c r="D10" s="440">
        <f>ROUND('6aTotalRegularEnr'!AC11/'22TeacherPost'!S10,0)</f>
        <v>20</v>
      </c>
      <c r="E10" s="440">
        <f>ROUND(('6TotalEnr'!AC11-'9AllSAAct'!AK12)/'22aTeacherPostEstimatedUC'!S10,0)</f>
        <v>24</v>
      </c>
      <c r="F10" s="440">
        <f>ROUND(('6aTotalRegularEnr'!AC11-'9AllSAAct'!AK12)/'22aTeacherPostEstimatedUC'!S10,0)</f>
        <v>20</v>
      </c>
      <c r="G10" s="440">
        <f>IF('22bTeacherPostEstimatedU'!S10=0,"-",ROUND('7UnivActwithConsUnit'!AE11/'22bTeacherPostEstimatedU'!S10,0))</f>
        <v>51</v>
      </c>
      <c r="H10" s="440">
        <v>18</v>
      </c>
    </row>
    <row r="11" spans="1:11" s="362" customFormat="1" ht="20.100000000000001" customHeight="1">
      <c r="A11" s="359">
        <v>8</v>
      </c>
      <c r="B11" s="441" t="s">
        <v>7</v>
      </c>
      <c r="C11" s="440">
        <f>ROUND('6TotalEnr'!AC12/'22TeacherPost'!S11,0)</f>
        <v>25</v>
      </c>
      <c r="D11" s="440">
        <f>ROUND('6aTotalRegularEnr'!AC12/'22TeacherPost'!S11,0)</f>
        <v>25</v>
      </c>
      <c r="E11" s="440">
        <f>ROUND(('6TotalEnr'!AC12-'9AllSAAct'!AK13)/'22aTeacherPostEstimatedUC'!S11,0)</f>
        <v>25</v>
      </c>
      <c r="F11" s="440">
        <f>ROUND(('6aTotalRegularEnr'!AC12-'9AllSAAct'!AK13)/'22aTeacherPostEstimatedUC'!S11,0)</f>
        <v>25</v>
      </c>
      <c r="G11" s="440">
        <f>IF('22bTeacherPostEstimatedU'!S11=0,"-",ROUND('7UnivActwithConsUnit'!AE12/'22bTeacherPostEstimatedU'!S11,0))</f>
        <v>13</v>
      </c>
      <c r="H11" s="440">
        <v>12</v>
      </c>
    </row>
    <row r="12" spans="1:11" s="362" customFormat="1" ht="20.100000000000001" customHeight="1">
      <c r="A12" s="359">
        <v>9</v>
      </c>
      <c r="B12" s="441" t="s">
        <v>68</v>
      </c>
      <c r="C12" s="440">
        <f>ROUND('6TotalEnr'!AC13/'22TeacherPost'!S12,0)</f>
        <v>16</v>
      </c>
      <c r="D12" s="440">
        <f>ROUND('6aTotalRegularEnr'!AC13/'22TeacherPost'!S12,0)</f>
        <v>16</v>
      </c>
      <c r="E12" s="440">
        <f>ROUND(('6TotalEnr'!AC13-'9AllSAAct'!AK14)/'22aTeacherPostEstimatedUC'!S12,0)</f>
        <v>17</v>
      </c>
      <c r="F12" s="440">
        <f>ROUND(('6aTotalRegularEnr'!AC13-'9AllSAAct'!AK14)/'22aTeacherPostEstimatedUC'!S12,0)</f>
        <v>17</v>
      </c>
      <c r="G12" s="440" t="str">
        <f>IF('22bTeacherPostEstimatedU'!S12=0,"-",ROUND('7UnivActwithConsUnit'!AE13/'22bTeacherPostEstimatedU'!S12,0))</f>
        <v>-</v>
      </c>
      <c r="H12" s="440" t="str">
        <f>IF('22bTeacherPostEstimatedU'!S12=0,"-",ROUND(#REF!/'22bTeacherPostEstimatedU'!S12,0))</f>
        <v>-</v>
      </c>
    </row>
    <row r="13" spans="1:11" s="362" customFormat="1" ht="20.100000000000001" customHeight="1">
      <c r="A13" s="359">
        <v>10</v>
      </c>
      <c r="B13" s="441" t="s">
        <v>8</v>
      </c>
      <c r="C13" s="440">
        <f>ROUND('6TotalEnr'!AC14/'22TeacherPost'!S13,0)</f>
        <v>49</v>
      </c>
      <c r="D13" s="440">
        <f>ROUND('6aTotalRegularEnr'!AC14/'22TeacherPost'!S13,0)</f>
        <v>19</v>
      </c>
      <c r="E13" s="440">
        <f>ROUND(('6TotalEnr'!AC14-'9AllSAAct'!AK15)/'22aTeacherPostEstimatedUC'!S13,0)</f>
        <v>51</v>
      </c>
      <c r="F13" s="440">
        <f>ROUND(('6aTotalRegularEnr'!AC14-'9AllSAAct'!AK15)/'22aTeacherPostEstimatedUC'!S13,0)</f>
        <v>19</v>
      </c>
      <c r="G13" s="440">
        <f>IF('22bTeacherPostEstimatedU'!S13=0,"-",ROUND('7UnivActwithConsUnit'!AE14/'22bTeacherPostEstimatedU'!S13,0))</f>
        <v>113</v>
      </c>
      <c r="H13" s="440">
        <v>17</v>
      </c>
    </row>
    <row r="14" spans="1:11" s="362" customFormat="1" ht="20.100000000000001" customHeight="1">
      <c r="A14" s="359">
        <v>11</v>
      </c>
      <c r="B14" s="441" t="s">
        <v>9</v>
      </c>
      <c r="C14" s="440">
        <f>ROUND('6TotalEnr'!AC15/'22TeacherPost'!S14,0)</f>
        <v>17</v>
      </c>
      <c r="D14" s="440">
        <f>ROUND('6aTotalRegularEnr'!AC15/'22TeacherPost'!S14,0)</f>
        <v>14</v>
      </c>
      <c r="E14" s="440">
        <f>ROUND(('6TotalEnr'!AC15-'9AllSAAct'!AK16)/'22aTeacherPostEstimatedUC'!S14,0)</f>
        <v>18</v>
      </c>
      <c r="F14" s="440">
        <f>ROUND(('6aTotalRegularEnr'!AC15-'9AllSAAct'!AK16)/'22aTeacherPostEstimatedUC'!S14,0)</f>
        <v>14</v>
      </c>
      <c r="G14" s="440">
        <f>IF('22bTeacherPostEstimatedU'!S14=0,"-",ROUND('7UnivActwithConsUnit'!AE15/'22bTeacherPostEstimatedU'!S14,0))</f>
        <v>46</v>
      </c>
      <c r="H14" s="440">
        <v>10</v>
      </c>
    </row>
    <row r="15" spans="1:11" s="362" customFormat="1" ht="20.100000000000001" customHeight="1">
      <c r="A15" s="359">
        <v>12</v>
      </c>
      <c r="B15" s="441" t="s">
        <v>10</v>
      </c>
      <c r="C15" s="440">
        <f>ROUND('6TotalEnr'!AC16/'22TeacherPost'!S15,0)</f>
        <v>28</v>
      </c>
      <c r="D15" s="440">
        <f>ROUND('6aTotalRegularEnr'!AC16/'22TeacherPost'!S15,0)</f>
        <v>26</v>
      </c>
      <c r="E15" s="440">
        <f>ROUND(('6TotalEnr'!AC16-'9AllSAAct'!AK17)/'22aTeacherPostEstimatedUC'!S15,0)</f>
        <v>29</v>
      </c>
      <c r="F15" s="440">
        <f>ROUND(('6aTotalRegularEnr'!AC16-'9AllSAAct'!AK17)/'22aTeacherPostEstimatedUC'!S15,0)</f>
        <v>27</v>
      </c>
      <c r="G15" s="440">
        <f>IF('22bTeacherPostEstimatedU'!S15=0,"-",ROUND('7UnivActwithConsUnit'!AE16/'22bTeacherPostEstimatedU'!S15,0))</f>
        <v>31</v>
      </c>
      <c r="H15" s="440">
        <v>19</v>
      </c>
      <c r="K15" s="440"/>
    </row>
    <row r="16" spans="1:11" s="362" customFormat="1" ht="20.100000000000001" customHeight="1">
      <c r="A16" s="359">
        <v>13</v>
      </c>
      <c r="B16" s="441" t="s">
        <v>11</v>
      </c>
      <c r="C16" s="440">
        <f>ROUND('6TotalEnr'!AC17/'22TeacherPost'!S16,0)</f>
        <v>18</v>
      </c>
      <c r="D16" s="440">
        <f>ROUND('6aTotalRegularEnr'!AC17/'22TeacherPost'!S16,0)</f>
        <v>17</v>
      </c>
      <c r="E16" s="440">
        <f>ROUND(('6TotalEnr'!AC17-'9AllSAAct'!AK18)/'22aTeacherPostEstimatedUC'!S16,0)</f>
        <v>18</v>
      </c>
      <c r="F16" s="440">
        <f>ROUND(('6aTotalRegularEnr'!AC17-'9AllSAAct'!AK18)/'22aTeacherPostEstimatedUC'!S16,0)</f>
        <v>18</v>
      </c>
      <c r="G16" s="440">
        <f>IF('22bTeacherPostEstimatedU'!S16=0,"-",ROUND('7UnivActwithConsUnit'!AE17/'22bTeacherPostEstimatedU'!S16,0))</f>
        <v>15</v>
      </c>
      <c r="H16" s="440">
        <v>12</v>
      </c>
    </row>
    <row r="17" spans="1:11" s="362" customFormat="1" ht="20.100000000000001" customHeight="1">
      <c r="A17" s="364">
        <v>14</v>
      </c>
      <c r="B17" s="441" t="s">
        <v>12</v>
      </c>
      <c r="C17" s="440">
        <f>ROUND('6TotalEnr'!AC18/'22TeacherPost'!S17,0)</f>
        <v>21</v>
      </c>
      <c r="D17" s="440">
        <f>ROUND('6aTotalRegularEnr'!AC18/'22TeacherPost'!S17,0)</f>
        <v>18</v>
      </c>
      <c r="E17" s="440">
        <f>ROUND(('6TotalEnr'!AC18-'9AllSAAct'!AK19)/'22aTeacherPostEstimatedUC'!S17,0)</f>
        <v>23</v>
      </c>
      <c r="F17" s="440">
        <f>ROUND(('6aTotalRegularEnr'!AC18-'9AllSAAct'!AK19)/'22aTeacherPostEstimatedUC'!S17,0)</f>
        <v>19</v>
      </c>
      <c r="G17" s="440">
        <f>IF('22bTeacherPostEstimatedU'!S17=0,"-",ROUND('7UnivActwithConsUnit'!AE18/'22bTeacherPostEstimatedU'!S17,0))</f>
        <v>25</v>
      </c>
      <c r="H17" s="440">
        <v>12</v>
      </c>
      <c r="K17" s="440" t="str">
        <f>IF('22bTeacherPostEstimatedU'!W17=0,"-",ROUND(M17/'22bTeacherPostEstimatedU'!W17,0))</f>
        <v>-</v>
      </c>
    </row>
    <row r="18" spans="1:11" s="362" customFormat="1" ht="20.100000000000001" customHeight="1">
      <c r="A18" s="359">
        <v>15</v>
      </c>
      <c r="B18" s="441" t="s">
        <v>13</v>
      </c>
      <c r="C18" s="440">
        <f>ROUND('6TotalEnr'!AC19/'22TeacherPost'!S18,0)</f>
        <v>32</v>
      </c>
      <c r="D18" s="440">
        <f>ROUND('6aTotalRegularEnr'!AC19/'22TeacherPost'!S18,0)</f>
        <v>22</v>
      </c>
      <c r="E18" s="440">
        <f>ROUND(('6TotalEnr'!AC19-'9AllSAAct'!AK20)/'22aTeacherPostEstimatedUC'!S18,0)</f>
        <v>34</v>
      </c>
      <c r="F18" s="440">
        <f>ROUND(('6aTotalRegularEnr'!AC19-'9AllSAAct'!AK20)/'22aTeacherPostEstimatedUC'!S18,0)</f>
        <v>24</v>
      </c>
      <c r="G18" s="440">
        <f>IF('22bTeacherPostEstimatedU'!S18=0,"-",ROUND('7UnivActwithConsUnit'!AE19/'22bTeacherPostEstimatedU'!S18,0))</f>
        <v>72</v>
      </c>
      <c r="H18" s="440">
        <v>14</v>
      </c>
    </row>
    <row r="19" spans="1:11" s="362" customFormat="1" ht="20.100000000000001" customHeight="1">
      <c r="A19" s="359">
        <v>16</v>
      </c>
      <c r="B19" s="441" t="s">
        <v>14</v>
      </c>
      <c r="C19" s="440">
        <f>ROUND('6TotalEnr'!AC20/'22TeacherPost'!S19,0)</f>
        <v>58</v>
      </c>
      <c r="D19" s="440">
        <f>ROUND('6aTotalRegularEnr'!AC20/'22TeacherPost'!S19,0)</f>
        <v>54</v>
      </c>
      <c r="E19" s="440">
        <f>ROUND(('6TotalEnr'!AC20-'9AllSAAct'!AK21)/'22aTeacherPostEstimatedUC'!S19,0)</f>
        <v>59</v>
      </c>
      <c r="F19" s="440">
        <f>ROUND(('6aTotalRegularEnr'!AC20-'9AllSAAct'!AK21)/'22aTeacherPostEstimatedUC'!S19,0)</f>
        <v>55</v>
      </c>
      <c r="G19" s="440">
        <f>IF('22bTeacherPostEstimatedU'!S19=0,"-",ROUND('7UnivActwithConsUnit'!AE20/'22bTeacherPostEstimatedU'!S19,0))</f>
        <v>49</v>
      </c>
      <c r="H19" s="440">
        <v>22</v>
      </c>
    </row>
    <row r="20" spans="1:11" s="362" customFormat="1" ht="20.100000000000001" customHeight="1">
      <c r="A20" s="359">
        <v>17</v>
      </c>
      <c r="B20" s="441" t="s">
        <v>15</v>
      </c>
      <c r="C20" s="440">
        <f>ROUND('6TotalEnr'!AC21/'22TeacherPost'!S20,0)</f>
        <v>14</v>
      </c>
      <c r="D20" s="440">
        <f>ROUND('6aTotalRegularEnr'!AC21/'22TeacherPost'!S20,0)</f>
        <v>13</v>
      </c>
      <c r="E20" s="440">
        <f>ROUND(('6TotalEnr'!AC21-'9AllSAAct'!AK22)/'22aTeacherPostEstimatedUC'!S20,0)</f>
        <v>14</v>
      </c>
      <c r="F20" s="440">
        <f>ROUND(('6aTotalRegularEnr'!AC21-'9AllSAAct'!AK22)/'22aTeacherPostEstimatedUC'!S20,0)</f>
        <v>13</v>
      </c>
      <c r="G20" s="440">
        <f>IF('22bTeacherPostEstimatedU'!S20=0,"-",ROUND('7UnivActwithConsUnit'!AE21/'22bTeacherPostEstimatedU'!S20,0))</f>
        <v>17</v>
      </c>
      <c r="H20" s="440">
        <v>10</v>
      </c>
    </row>
    <row r="21" spans="1:11" s="362" customFormat="1" ht="20.100000000000001" customHeight="1">
      <c r="A21" s="359">
        <v>18</v>
      </c>
      <c r="B21" s="441" t="s">
        <v>16</v>
      </c>
      <c r="C21" s="440">
        <f>ROUND('6TotalEnr'!AC22/'22TeacherPost'!S21,0)</f>
        <v>17</v>
      </c>
      <c r="D21" s="440">
        <f>ROUND('6aTotalRegularEnr'!AC22/'22TeacherPost'!S21,0)</f>
        <v>13</v>
      </c>
      <c r="E21" s="440">
        <f>ROUND(('6TotalEnr'!AC22-'9AllSAAct'!AK23)/'22aTeacherPostEstimatedUC'!S21,0)</f>
        <v>17</v>
      </c>
      <c r="F21" s="440">
        <f>ROUND(('6aTotalRegularEnr'!AC22-'9AllSAAct'!AK23)/'22aTeacherPostEstimatedUC'!S21,0)</f>
        <v>13</v>
      </c>
      <c r="G21" s="440">
        <f>IF('22bTeacherPostEstimatedU'!S21=0,"-",ROUND('7UnivActwithConsUnit'!AE22/'22bTeacherPostEstimatedU'!S21,0))</f>
        <v>55</v>
      </c>
      <c r="H21" s="440">
        <v>13</v>
      </c>
    </row>
    <row r="22" spans="1:11" s="362" customFormat="1" ht="20.100000000000001" customHeight="1">
      <c r="A22" s="359">
        <v>19</v>
      </c>
      <c r="B22" s="441" t="s">
        <v>551</v>
      </c>
      <c r="C22" s="440">
        <f>ROUND('6TotalEnr'!AC23/'22TeacherPost'!S22,0)</f>
        <v>8</v>
      </c>
      <c r="D22" s="440">
        <f>ROUND('6aTotalRegularEnr'!AC23/'22TeacherPost'!S22,0)</f>
        <v>8</v>
      </c>
      <c r="E22" s="440">
        <f>ROUND(('6TotalEnr'!AC23-'9AllSAAct'!AK24)/'22aTeacherPostEstimatedUC'!S22,0)</f>
        <v>8</v>
      </c>
      <c r="F22" s="440">
        <f>ROUND(('6aTotalRegularEnr'!AC23-'9AllSAAct'!AK24)/'22aTeacherPostEstimatedUC'!S22,0)</f>
        <v>8</v>
      </c>
      <c r="G22" s="440">
        <f>IF('22bTeacherPostEstimatedU'!S22=0,"-",ROUND('7UnivActwithConsUnit'!AE23/'22bTeacherPostEstimatedU'!S22,0))</f>
        <v>8</v>
      </c>
      <c r="H22" s="440">
        <v>8</v>
      </c>
    </row>
    <row r="23" spans="1:11" s="362" customFormat="1" ht="20.100000000000001" customHeight="1">
      <c r="A23" s="359">
        <v>20</v>
      </c>
      <c r="B23" s="441" t="s">
        <v>17</v>
      </c>
      <c r="C23" s="440">
        <f>ROUND('6TotalEnr'!AC24/'22TeacherPost'!S23,0)</f>
        <v>24</v>
      </c>
      <c r="D23" s="440">
        <f>ROUND('6aTotalRegularEnr'!AC24/'22TeacherPost'!S23,0)</f>
        <v>21</v>
      </c>
      <c r="E23" s="440">
        <f>ROUND(('6TotalEnr'!AC24-'9AllSAAct'!AK25)/'22aTeacherPostEstimatedUC'!S23,0)</f>
        <v>24</v>
      </c>
      <c r="F23" s="440">
        <f>ROUND(('6aTotalRegularEnr'!AC24-'9AllSAAct'!AK25)/'22aTeacherPostEstimatedUC'!S23,0)</f>
        <v>22</v>
      </c>
      <c r="G23" s="440">
        <f>IF('22bTeacherPostEstimatedU'!S23=0,"-",ROUND('7UnivActwithConsUnit'!AE24/'22bTeacherPostEstimatedU'!S23,0))</f>
        <v>59</v>
      </c>
      <c r="H23" s="440">
        <v>35</v>
      </c>
    </row>
    <row r="24" spans="1:11" s="362" customFormat="1" ht="20.100000000000001" customHeight="1">
      <c r="A24" s="359">
        <v>21</v>
      </c>
      <c r="B24" s="441" t="s">
        <v>18</v>
      </c>
      <c r="C24" s="440">
        <f>ROUND('6TotalEnr'!AC25/'22TeacherPost'!S24,0)</f>
        <v>23</v>
      </c>
      <c r="D24" s="440">
        <f>ROUND('6aTotalRegularEnr'!AC25/'22TeacherPost'!S24,0)</f>
        <v>20</v>
      </c>
      <c r="E24" s="440">
        <f>ROUND(('6TotalEnr'!AC25-'9AllSAAct'!AK26)/'22aTeacherPostEstimatedUC'!S24,0)</f>
        <v>25</v>
      </c>
      <c r="F24" s="440">
        <f>ROUND(('6aTotalRegularEnr'!AC25-'9AllSAAct'!AK26)/'22aTeacherPostEstimatedUC'!S24,0)</f>
        <v>22</v>
      </c>
      <c r="G24" s="440">
        <f>IF('22bTeacherPostEstimatedU'!S24=0,"-",ROUND('7UnivActwithConsUnit'!AE25/'22bTeacherPostEstimatedU'!S24,0))</f>
        <v>38</v>
      </c>
      <c r="H24" s="440">
        <v>15</v>
      </c>
    </row>
    <row r="25" spans="1:11" s="362" customFormat="1" ht="20.100000000000001" customHeight="1">
      <c r="A25" s="359">
        <v>22</v>
      </c>
      <c r="B25" s="441" t="s">
        <v>19</v>
      </c>
      <c r="C25" s="440">
        <f>ROUND('6TotalEnr'!AC26/'22TeacherPost'!S25,0)</f>
        <v>21</v>
      </c>
      <c r="D25" s="440">
        <f>ROUND('6aTotalRegularEnr'!AC26/'22TeacherPost'!S25,0)</f>
        <v>19</v>
      </c>
      <c r="E25" s="440">
        <f>ROUND(('6TotalEnr'!AC26-'9AllSAAct'!AK27)/'22aTeacherPostEstimatedUC'!S25,0)</f>
        <v>21</v>
      </c>
      <c r="F25" s="440">
        <f>ROUND(('6aTotalRegularEnr'!AC26-'9AllSAAct'!AK27)/'22aTeacherPostEstimatedUC'!S25,0)</f>
        <v>19</v>
      </c>
      <c r="G25" s="440">
        <f>IF('22bTeacherPostEstimatedU'!S25=0,"-",ROUND('7UnivActwithConsUnit'!AE26/'22bTeacherPostEstimatedU'!S25,0))</f>
        <v>28</v>
      </c>
      <c r="H25" s="440">
        <v>11</v>
      </c>
    </row>
    <row r="26" spans="1:11" s="362" customFormat="1" ht="20.100000000000001" customHeight="1">
      <c r="A26" s="359">
        <v>23</v>
      </c>
      <c r="B26" s="441" t="s">
        <v>20</v>
      </c>
      <c r="C26" s="440">
        <f>ROUND('6TotalEnr'!AC27/'22TeacherPost'!S26,0)</f>
        <v>20</v>
      </c>
      <c r="D26" s="440">
        <f>ROUND('6aTotalRegularEnr'!AC27/'22TeacherPost'!S26,0)</f>
        <v>18</v>
      </c>
      <c r="E26" s="440">
        <f>ROUND(('6TotalEnr'!AC27-'9AllSAAct'!AK28)/'22aTeacherPostEstimatedUC'!S26,0)</f>
        <v>21</v>
      </c>
      <c r="F26" s="440">
        <f>ROUND(('6aTotalRegularEnr'!AC27-'9AllSAAct'!AK28)/'22aTeacherPostEstimatedUC'!S26,0)</f>
        <v>18</v>
      </c>
      <c r="G26" s="440">
        <f>IF('22bTeacherPostEstimatedU'!S26=0,"-",ROUND('7UnivActwithConsUnit'!AE27/'22bTeacherPostEstimatedU'!S26,0))</f>
        <v>24</v>
      </c>
      <c r="H26" s="440">
        <v>12</v>
      </c>
    </row>
    <row r="27" spans="1:11" s="362" customFormat="1" ht="20.100000000000001" customHeight="1">
      <c r="A27" s="359">
        <v>24</v>
      </c>
      <c r="B27" s="441" t="s">
        <v>21</v>
      </c>
      <c r="C27" s="440">
        <f>ROUND('6TotalEnr'!AC28/'22TeacherPost'!S27,0)</f>
        <v>18</v>
      </c>
      <c r="D27" s="440">
        <f>ROUND('6aTotalRegularEnr'!AC28/'22TeacherPost'!S27,0)</f>
        <v>14</v>
      </c>
      <c r="E27" s="440">
        <f>ROUND(('6TotalEnr'!AC28-'9AllSAAct'!AK29)/'22aTeacherPostEstimatedUC'!S27,0)</f>
        <v>20</v>
      </c>
      <c r="F27" s="440">
        <f>ROUND(('6aTotalRegularEnr'!AC28-'9AllSAAct'!AK29)/'22aTeacherPostEstimatedUC'!S27,0)</f>
        <v>15</v>
      </c>
      <c r="G27" s="440">
        <f>IF('22bTeacherPostEstimatedU'!S27=0,"-",ROUND('7UnivActwithConsUnit'!AE28/'22bTeacherPostEstimatedU'!S27,0))</f>
        <v>42</v>
      </c>
      <c r="H27" s="440">
        <v>11</v>
      </c>
    </row>
    <row r="28" spans="1:11" s="362" customFormat="1" ht="20.100000000000001" customHeight="1">
      <c r="A28" s="359">
        <v>25</v>
      </c>
      <c r="B28" s="441" t="s">
        <v>22</v>
      </c>
      <c r="C28" s="440">
        <f>ROUND('6TotalEnr'!AC29/'22TeacherPost'!S28,0)</f>
        <v>19</v>
      </c>
      <c r="D28" s="440">
        <f>ROUND('6aTotalRegularEnr'!AC29/'22TeacherPost'!S28,0)</f>
        <v>15</v>
      </c>
      <c r="E28" s="440">
        <f>ROUND(('6TotalEnr'!AC29-'9AllSAAct'!AK30)/'22aTeacherPostEstimatedUC'!S28,0)</f>
        <v>20</v>
      </c>
      <c r="F28" s="440">
        <f>ROUND(('6aTotalRegularEnr'!AC29-'9AllSAAct'!AK30)/'22aTeacherPostEstimatedUC'!S28,0)</f>
        <v>15</v>
      </c>
      <c r="G28" s="440">
        <f>IF('22bTeacherPostEstimatedU'!S28=0,"-",ROUND('7UnivActwithConsUnit'!AE29/'22bTeacherPostEstimatedU'!S28,0))</f>
        <v>38</v>
      </c>
      <c r="H28" s="440">
        <v>9</v>
      </c>
    </row>
    <row r="29" spans="1:11" s="362" customFormat="1" ht="20.100000000000001" customHeight="1">
      <c r="A29" s="359">
        <v>26</v>
      </c>
      <c r="B29" s="441" t="s">
        <v>23</v>
      </c>
      <c r="C29" s="440">
        <f>ROUND('6TotalEnr'!AC30/'22TeacherPost'!S29,0)</f>
        <v>20</v>
      </c>
      <c r="D29" s="440">
        <f>ROUND('6aTotalRegularEnr'!AC30/'22TeacherPost'!S29,0)</f>
        <v>19</v>
      </c>
      <c r="E29" s="440">
        <f>ROUND(('6TotalEnr'!AC30-'9AllSAAct'!AK31)/'22aTeacherPostEstimatedUC'!S29,0)</f>
        <v>21</v>
      </c>
      <c r="F29" s="440">
        <f>ROUND(('6aTotalRegularEnr'!AC30-'9AllSAAct'!AK31)/'22aTeacherPostEstimatedUC'!S29,0)</f>
        <v>20</v>
      </c>
      <c r="G29" s="440">
        <f>IF('22bTeacherPostEstimatedU'!S29=0,"-",ROUND('7UnivActwithConsUnit'!AE30/'22bTeacherPostEstimatedU'!S29,0))</f>
        <v>21</v>
      </c>
      <c r="H29" s="440">
        <v>14</v>
      </c>
    </row>
    <row r="30" spans="1:11" s="362" customFormat="1" ht="20.100000000000001" customHeight="1">
      <c r="A30" s="359">
        <v>27</v>
      </c>
      <c r="B30" s="442" t="s">
        <v>24</v>
      </c>
      <c r="C30" s="440">
        <f>ROUND('6TotalEnr'!AC31/'22TeacherPost'!S30,0)</f>
        <v>10</v>
      </c>
      <c r="D30" s="440">
        <f>ROUND('6aTotalRegularEnr'!AC31/'22TeacherPost'!S30,0)</f>
        <v>9</v>
      </c>
      <c r="E30" s="440">
        <f>ROUND(('6TotalEnr'!AC31-'9AllSAAct'!AK32)/'22aTeacherPostEstimatedUC'!S30,0)</f>
        <v>10</v>
      </c>
      <c r="F30" s="440">
        <f>ROUND(('6aTotalRegularEnr'!AC31-'9AllSAAct'!AK32)/'22aTeacherPostEstimatedUC'!S30,0)</f>
        <v>9</v>
      </c>
      <c r="G30" s="440">
        <f>IF('22bTeacherPostEstimatedU'!S30=0,"-",ROUND('7UnivActwithConsUnit'!AE31/'22bTeacherPostEstimatedU'!S30,0))</f>
        <v>10</v>
      </c>
      <c r="H30" s="440">
        <v>6</v>
      </c>
    </row>
    <row r="31" spans="1:11" s="362" customFormat="1" ht="20.100000000000001" customHeight="1">
      <c r="A31" s="359">
        <v>28</v>
      </c>
      <c r="B31" s="441" t="s">
        <v>25</v>
      </c>
      <c r="C31" s="440">
        <f>ROUND('6TotalEnr'!AC32/'22TeacherPost'!S31,0)</f>
        <v>17</v>
      </c>
      <c r="D31" s="440">
        <f>ROUND('6aTotalRegularEnr'!AC32/'22TeacherPost'!S31,0)</f>
        <v>16</v>
      </c>
      <c r="E31" s="440">
        <f>ROUND(('6TotalEnr'!AC32-'9AllSAAct'!AK33)/'22aTeacherPostEstimatedUC'!S31,0)</f>
        <v>18</v>
      </c>
      <c r="F31" s="440">
        <f>ROUND(('6aTotalRegularEnr'!AC32-'9AllSAAct'!AK33)/'22aTeacherPostEstimatedUC'!S31,0)</f>
        <v>16</v>
      </c>
      <c r="G31" s="440">
        <f>IF('22bTeacherPostEstimatedU'!S31=0,"-",ROUND('7UnivActwithConsUnit'!AE32/'22bTeacherPostEstimatedU'!S31,0))</f>
        <v>26</v>
      </c>
      <c r="H31" s="440">
        <v>16</v>
      </c>
    </row>
    <row r="32" spans="1:11" s="362" customFormat="1" ht="20.100000000000001" customHeight="1">
      <c r="A32" s="359">
        <v>29</v>
      </c>
      <c r="B32" s="443" t="s">
        <v>26</v>
      </c>
      <c r="C32" s="440">
        <f>ROUND('6TotalEnr'!AC33/'22TeacherPost'!S32,0)</f>
        <v>23</v>
      </c>
      <c r="D32" s="440">
        <f>ROUND('6aTotalRegularEnr'!AC33/'22TeacherPost'!S32,0)</f>
        <v>22</v>
      </c>
      <c r="E32" s="440">
        <f>ROUND(('6TotalEnr'!AC33-'9AllSAAct'!AK34)/'22aTeacherPostEstimatedUC'!S32,0)</f>
        <v>24</v>
      </c>
      <c r="F32" s="440">
        <f>ROUND(('6aTotalRegularEnr'!AC33-'9AllSAAct'!AK34)/'22aTeacherPostEstimatedUC'!S32,0)</f>
        <v>23</v>
      </c>
      <c r="G32" s="440">
        <f>IF('22bTeacherPostEstimatedU'!S32=0,"-",ROUND('7UnivActwithConsUnit'!AE33/'22bTeacherPostEstimatedU'!S32,0))</f>
        <v>25</v>
      </c>
      <c r="H32" s="440">
        <v>14</v>
      </c>
    </row>
    <row r="33" spans="1:8" s="362" customFormat="1" ht="20.100000000000001" customHeight="1">
      <c r="A33" s="359">
        <v>30</v>
      </c>
      <c r="B33" s="444" t="s">
        <v>27</v>
      </c>
      <c r="C33" s="440">
        <f>ROUND('6TotalEnr'!AC34/'22TeacherPost'!S33,0)</f>
        <v>17</v>
      </c>
      <c r="D33" s="440">
        <f>ROUND('6aTotalRegularEnr'!AC34/'22TeacherPost'!S33,0)</f>
        <v>12</v>
      </c>
      <c r="E33" s="440">
        <f>ROUND(('6TotalEnr'!AC34-'9AllSAAct'!AK35)/'22aTeacherPostEstimatedUC'!S33,0)</f>
        <v>17</v>
      </c>
      <c r="F33" s="440">
        <f>ROUND(('6aTotalRegularEnr'!AC34-'9AllSAAct'!AK35)/'22aTeacherPostEstimatedUC'!S33,0)</f>
        <v>12</v>
      </c>
      <c r="G33" s="440">
        <f>IF('22bTeacherPostEstimatedU'!S33=0,"-",ROUND('7UnivActwithConsUnit'!AE34/'22bTeacherPostEstimatedU'!S33,0))</f>
        <v>17</v>
      </c>
      <c r="H33" s="440">
        <v>8</v>
      </c>
    </row>
    <row r="34" spans="1:8" s="362" customFormat="1" ht="20.100000000000001" customHeight="1">
      <c r="A34" s="359">
        <v>31</v>
      </c>
      <c r="B34" s="445" t="s">
        <v>28</v>
      </c>
      <c r="C34" s="440">
        <f>ROUND('6TotalEnr'!AC35/'22TeacherPost'!S34,0)</f>
        <v>16</v>
      </c>
      <c r="D34" s="440">
        <f>ROUND('6aTotalRegularEnr'!AC35/'22TeacherPost'!S34,0)</f>
        <v>14</v>
      </c>
      <c r="E34" s="440">
        <f>ROUND(('6TotalEnr'!AC35-'9AllSAAct'!AK36)/'22aTeacherPostEstimatedUC'!S34,0)</f>
        <v>17</v>
      </c>
      <c r="F34" s="440">
        <f>ROUND(('6aTotalRegularEnr'!AC35-'9AllSAAct'!AK36)/'22aTeacherPostEstimatedUC'!S34,0)</f>
        <v>13</v>
      </c>
      <c r="G34" s="440">
        <f>IF('22bTeacherPostEstimatedU'!S34=0,"-",ROUND('7UnivActwithConsUnit'!AE35/'22bTeacherPostEstimatedU'!S34,0))</f>
        <v>33</v>
      </c>
      <c r="H34" s="440">
        <v>11</v>
      </c>
    </row>
    <row r="35" spans="1:8" s="362" customFormat="1" ht="20.100000000000001" customHeight="1">
      <c r="A35" s="359">
        <v>32</v>
      </c>
      <c r="B35" s="446" t="s">
        <v>29</v>
      </c>
      <c r="C35" s="440">
        <f>ROUND('6TotalEnr'!AC36/'22TeacherPost'!S35,0)</f>
        <v>16</v>
      </c>
      <c r="D35" s="440">
        <f>ROUND('6aTotalRegularEnr'!AC36/'22TeacherPost'!S35,0)</f>
        <v>14</v>
      </c>
      <c r="E35" s="440">
        <f>ROUND(('6TotalEnr'!AC36-'9AllSAAct'!AK37)/'22aTeacherPostEstimatedUC'!S35,0)</f>
        <v>16</v>
      </c>
      <c r="F35" s="440">
        <f>ROUND(('6aTotalRegularEnr'!AC36-'9AllSAAct'!AK37)/'22aTeacherPostEstimatedUC'!S35,0)</f>
        <v>14</v>
      </c>
      <c r="G35" s="440">
        <f>IF('22bTeacherPostEstimatedU'!S35=0,"-",ROUND('7UnivActwithConsUnit'!AE36/'22bTeacherPostEstimatedU'!S35,0))</f>
        <v>68</v>
      </c>
      <c r="H35" s="440">
        <v>14</v>
      </c>
    </row>
    <row r="36" spans="1:8" s="362" customFormat="1" ht="20.100000000000001" customHeight="1">
      <c r="A36" s="359">
        <v>33</v>
      </c>
      <c r="B36" s="443" t="s">
        <v>30</v>
      </c>
      <c r="C36" s="440">
        <f>ROUND('6TotalEnr'!AC37/'22TeacherPost'!S36,0)</f>
        <v>31</v>
      </c>
      <c r="D36" s="440">
        <f>ROUND('6aTotalRegularEnr'!AC37/'22TeacherPost'!S36,0)</f>
        <v>26</v>
      </c>
      <c r="E36" s="440">
        <f>ROUND(('6TotalEnr'!AC37-'9AllSAAct'!AK38)/'22aTeacherPostEstimatedUC'!S36,0)</f>
        <v>32</v>
      </c>
      <c r="F36" s="440">
        <f>ROUND(('6aTotalRegularEnr'!AC37-'9AllSAAct'!AK38)/'22aTeacherPostEstimatedUC'!S36,0)</f>
        <v>27</v>
      </c>
      <c r="G36" s="440">
        <f>IF('22bTeacherPostEstimatedU'!S36=0,"-",ROUND('7UnivActwithConsUnit'!AE37/'22bTeacherPostEstimatedU'!S36,0))</f>
        <v>65</v>
      </c>
      <c r="H36" s="440">
        <v>23</v>
      </c>
    </row>
    <row r="37" spans="1:8" s="362" customFormat="1" ht="20.100000000000001" customHeight="1">
      <c r="A37" s="359">
        <v>34</v>
      </c>
      <c r="B37" s="441" t="s">
        <v>31</v>
      </c>
      <c r="C37" s="440">
        <f>ROUND('6TotalEnr'!AC38/'22TeacherPost'!S37,0)</f>
        <v>39</v>
      </c>
      <c r="D37" s="440">
        <f>ROUND('6aTotalRegularEnr'!AC38/'22TeacherPost'!S37,0)</f>
        <v>38</v>
      </c>
      <c r="E37" s="440">
        <f>ROUND(('6TotalEnr'!AC38-'9AllSAAct'!AK39)/'22aTeacherPostEstimatedUC'!S37,0)</f>
        <v>41</v>
      </c>
      <c r="F37" s="440">
        <f>ROUND(('6aTotalRegularEnr'!AC38-'9AllSAAct'!AK39)/'22aTeacherPostEstimatedUC'!S37,0)</f>
        <v>40</v>
      </c>
      <c r="G37" s="440">
        <f>IF('22bTeacherPostEstimatedU'!S37=0,"-",ROUND('7UnivActwithConsUnit'!AE38/'22bTeacherPostEstimatedU'!S37,0))</f>
        <v>24</v>
      </c>
      <c r="H37" s="440">
        <v>18</v>
      </c>
    </row>
    <row r="38" spans="1:8" s="362" customFormat="1" ht="20.100000000000001" customHeight="1">
      <c r="A38" s="359">
        <v>35</v>
      </c>
      <c r="B38" s="441" t="s">
        <v>32</v>
      </c>
      <c r="C38" s="440">
        <f>ROUND('6TotalEnr'!AC39/'22TeacherPost'!S38,0)</f>
        <v>23</v>
      </c>
      <c r="D38" s="440">
        <f>ROUND('6aTotalRegularEnr'!AC39/'22TeacherPost'!S38,0)</f>
        <v>22</v>
      </c>
      <c r="E38" s="440">
        <f>ROUND(('6TotalEnr'!AC39-'9AllSAAct'!AK40)/'22aTeacherPostEstimatedUC'!S38,0)</f>
        <v>25</v>
      </c>
      <c r="F38" s="440">
        <f>ROUND(('6aTotalRegularEnr'!AC39-'9AllSAAct'!AK40)/'22aTeacherPostEstimatedUC'!S38,0)</f>
        <v>23</v>
      </c>
      <c r="G38" s="440">
        <f>IF('22bTeacherPostEstimatedU'!S38=0,"-",ROUND('7UnivActwithConsUnit'!AE39/'22bTeacherPostEstimatedU'!S38,0))</f>
        <v>26</v>
      </c>
      <c r="H38" s="440">
        <v>19</v>
      </c>
    </row>
    <row r="39" spans="1:8" s="362" customFormat="1" ht="20.100000000000001" customHeight="1">
      <c r="A39" s="359">
        <v>36</v>
      </c>
      <c r="B39" s="441" t="s">
        <v>33</v>
      </c>
      <c r="C39" s="440">
        <f>ROUND('6TotalEnr'!AC40/'22TeacherPost'!S39,0)</f>
        <v>38</v>
      </c>
      <c r="D39" s="440">
        <f>ROUND('6aTotalRegularEnr'!AC40/'22TeacherPost'!S39,0)</f>
        <v>34</v>
      </c>
      <c r="E39" s="440">
        <f>ROUND(('6TotalEnr'!AC40-'9AllSAAct'!AK41)/'22aTeacherPostEstimatedUC'!S39,0)</f>
        <v>40</v>
      </c>
      <c r="F39" s="440">
        <f>ROUND(('6aTotalRegularEnr'!AC40-'9AllSAAct'!AK41)/'22aTeacherPostEstimatedUC'!S39,0)</f>
        <v>36</v>
      </c>
      <c r="G39" s="440">
        <f>IF('22bTeacherPostEstimatedU'!S39=0,"-",ROUND('7UnivActwithConsUnit'!AE40/'22bTeacherPostEstimatedU'!S39,0))</f>
        <v>48</v>
      </c>
      <c r="H39" s="440">
        <v>18</v>
      </c>
    </row>
    <row r="40" spans="1:8" s="448" customFormat="1" ht="17.25" customHeight="1">
      <c r="A40" s="620" t="s">
        <v>39</v>
      </c>
      <c r="B40" s="621"/>
      <c r="C40" s="447">
        <f>ROUND('6TotalEnr'!AC41/'22TeacherPost'!S40,0)</f>
        <v>23</v>
      </c>
      <c r="D40" s="447">
        <f>ROUND('6aTotalRegularEnr'!AC41/'22TeacherPost'!S40,0)</f>
        <v>21</v>
      </c>
      <c r="E40" s="447">
        <f>ROUND(('6TotalEnr'!AC41-'9AllSAAct'!AK42)/'22aTeacherPostEstimatedUC'!S40,0)</f>
        <v>24</v>
      </c>
      <c r="F40" s="447">
        <f>ROUND(('6aTotalRegularEnr'!AC41-'9AllSAAct'!AK42)/'22aTeacherPostEstimatedUC'!S40,0)</f>
        <v>22</v>
      </c>
      <c r="G40" s="447">
        <f>IF('22bTeacherPostEstimatedU'!S40=0,"-",ROUND('7UnivActwithConsUnit'!AE41/'22bTeacherPostEstimatedU'!S40,0))</f>
        <v>37</v>
      </c>
      <c r="H40" s="447">
        <v>15</v>
      </c>
    </row>
    <row r="41" spans="1:8" s="369" customFormat="1" ht="15.95" customHeight="1">
      <c r="A41" s="368"/>
      <c r="C41" s="370"/>
    </row>
  </sheetData>
  <mergeCells count="7">
    <mergeCell ref="A40:B40"/>
    <mergeCell ref="A1:H1"/>
    <mergeCell ref="A2:A3"/>
    <mergeCell ref="B2:B3"/>
    <mergeCell ref="C2:D2"/>
    <mergeCell ref="E2:F2"/>
    <mergeCell ref="G2:H2"/>
  </mergeCells>
  <printOptions horizontalCentered="1"/>
  <pageMargins left="0.62992125984252001" right="0.55118110236220497" top="0.511811023622047" bottom="0.35433070866141703" header="0.31496062992126" footer="0.118110236220472"/>
  <pageSetup paperSize="9" scale="92" firstPageNumber="83" orientation="portrait" useFirstPageNumber="1" r:id="rId1"/>
  <headerFooter alignWithMargins="0">
    <oddFooter>&amp;L&amp;"Arial,Italic"&amp;9AISHE 2014-15&amp;CT-&amp;P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J41"/>
  <sheetViews>
    <sheetView showZeros="0" view="pageBreakPreview" zoomScaleSheetLayoutView="100" workbookViewId="0">
      <selection activeCell="K1" sqref="K1:K1048576"/>
    </sheetView>
  </sheetViews>
  <sheetFormatPr defaultRowHeight="14.25"/>
  <cols>
    <col min="1" max="1" width="19" style="31" customWidth="1"/>
    <col min="2" max="2" width="9.42578125" style="27" customWidth="1"/>
    <col min="3" max="5" width="7" style="27" customWidth="1"/>
    <col min="6" max="10" width="9.42578125" style="27" customWidth="1"/>
    <col min="11" max="16384" width="9.140625" style="27"/>
  </cols>
  <sheetData>
    <row r="1" spans="1:10" s="26" customFormat="1" ht="24" customHeight="1">
      <c r="A1" s="23" t="s">
        <v>57</v>
      </c>
      <c r="B1" s="24"/>
      <c r="C1" s="25"/>
      <c r="D1" s="25"/>
      <c r="E1" s="25"/>
      <c r="F1" s="25"/>
      <c r="G1" s="25"/>
      <c r="H1" s="25"/>
      <c r="I1" s="25"/>
      <c r="J1" s="25"/>
    </row>
    <row r="2" spans="1:10" s="179" customFormat="1">
      <c r="A2" s="511" t="s">
        <v>36</v>
      </c>
      <c r="B2" s="512" t="s">
        <v>58</v>
      </c>
      <c r="C2" s="512"/>
      <c r="D2" s="512"/>
      <c r="E2" s="512"/>
      <c r="F2" s="512"/>
      <c r="G2" s="512"/>
      <c r="H2" s="512"/>
      <c r="I2" s="512"/>
      <c r="J2" s="512"/>
    </row>
    <row r="3" spans="1:10" s="180" customFormat="1" ht="28.5">
      <c r="A3" s="511"/>
      <c r="B3" s="273" t="s">
        <v>59</v>
      </c>
      <c r="C3" s="274" t="s">
        <v>60</v>
      </c>
      <c r="D3" s="274" t="s">
        <v>61</v>
      </c>
      <c r="E3" s="274" t="s">
        <v>62</v>
      </c>
      <c r="F3" s="274" t="s">
        <v>63</v>
      </c>
      <c r="G3" s="274" t="s">
        <v>64</v>
      </c>
      <c r="H3" s="274" t="s">
        <v>65</v>
      </c>
      <c r="I3" s="274" t="s">
        <v>66</v>
      </c>
      <c r="J3" s="274" t="s">
        <v>67</v>
      </c>
    </row>
    <row r="4" spans="1:10" s="28" customFormat="1">
      <c r="A4" s="7">
        <v>1</v>
      </c>
      <c r="B4" s="9">
        <v>2</v>
      </c>
      <c r="C4" s="7">
        <v>3</v>
      </c>
      <c r="D4" s="9">
        <v>4</v>
      </c>
      <c r="E4" s="7">
        <v>5</v>
      </c>
      <c r="F4" s="9">
        <v>6</v>
      </c>
      <c r="G4" s="7">
        <v>7</v>
      </c>
      <c r="H4" s="9">
        <v>8</v>
      </c>
      <c r="I4" s="7">
        <v>9</v>
      </c>
      <c r="J4" s="9">
        <v>10</v>
      </c>
    </row>
    <row r="5" spans="1:10" s="29" customFormat="1" ht="29.25" customHeight="1">
      <c r="A5" s="275" t="s">
        <v>0</v>
      </c>
      <c r="B5" s="276">
        <v>3</v>
      </c>
      <c r="C5" s="276">
        <v>0</v>
      </c>
      <c r="D5" s="276">
        <v>0</v>
      </c>
      <c r="E5" s="276">
        <v>0</v>
      </c>
      <c r="F5" s="276">
        <v>0</v>
      </c>
      <c r="G5" s="276">
        <v>0</v>
      </c>
      <c r="H5" s="276">
        <v>0</v>
      </c>
      <c r="I5" s="276">
        <v>0</v>
      </c>
      <c r="J5" s="276">
        <v>0</v>
      </c>
    </row>
    <row r="6" spans="1:10" s="29" customFormat="1" ht="18.75" customHeight="1">
      <c r="A6" s="277" t="s">
        <v>1</v>
      </c>
      <c r="B6" s="276">
        <v>0</v>
      </c>
      <c r="C6" s="276">
        <v>0</v>
      </c>
      <c r="D6" s="276">
        <v>0</v>
      </c>
      <c r="E6" s="276">
        <v>0</v>
      </c>
      <c r="F6" s="276">
        <v>6</v>
      </c>
      <c r="G6" s="276">
        <v>6</v>
      </c>
      <c r="H6" s="276">
        <v>1</v>
      </c>
      <c r="I6" s="276">
        <v>0</v>
      </c>
      <c r="J6" s="276">
        <v>0</v>
      </c>
    </row>
    <row r="7" spans="1:10" s="29" customFormat="1" ht="27" customHeight="1">
      <c r="A7" s="277" t="s">
        <v>2</v>
      </c>
      <c r="B7" s="276">
        <v>11</v>
      </c>
      <c r="C7" s="276">
        <v>0</v>
      </c>
      <c r="D7" s="276">
        <v>0</v>
      </c>
      <c r="E7" s="276">
        <v>0</v>
      </c>
      <c r="F7" s="276">
        <v>0</v>
      </c>
      <c r="G7" s="276">
        <v>0</v>
      </c>
      <c r="H7" s="276">
        <v>0</v>
      </c>
      <c r="I7" s="276">
        <v>0</v>
      </c>
      <c r="J7" s="276">
        <v>0</v>
      </c>
    </row>
    <row r="8" spans="1:10" s="29" customFormat="1" ht="18.75" customHeight="1">
      <c r="A8" s="277" t="s">
        <v>3</v>
      </c>
      <c r="B8" s="276">
        <v>5</v>
      </c>
      <c r="C8" s="276">
        <v>11</v>
      </c>
      <c r="D8" s="276">
        <v>10</v>
      </c>
      <c r="E8" s="276">
        <v>0</v>
      </c>
      <c r="F8" s="276">
        <v>1</v>
      </c>
      <c r="G8" s="276">
        <v>0</v>
      </c>
      <c r="H8" s="276">
        <v>0</v>
      </c>
      <c r="I8" s="276">
        <v>0</v>
      </c>
      <c r="J8" s="276">
        <v>0</v>
      </c>
    </row>
    <row r="9" spans="1:10" s="29" customFormat="1" ht="18.75" customHeight="1">
      <c r="A9" s="277" t="s">
        <v>4</v>
      </c>
      <c r="B9" s="276">
        <v>10</v>
      </c>
      <c r="C9" s="276">
        <v>16</v>
      </c>
      <c r="D9" s="276">
        <v>9</v>
      </c>
      <c r="E9" s="276">
        <v>1</v>
      </c>
      <c r="F9" s="276">
        <v>1</v>
      </c>
      <c r="G9" s="276">
        <v>0</v>
      </c>
      <c r="H9" s="276">
        <v>0</v>
      </c>
      <c r="I9" s="276">
        <v>0</v>
      </c>
      <c r="J9" s="276">
        <v>0</v>
      </c>
    </row>
    <row r="10" spans="1:10" s="29" customFormat="1" ht="18.75" customHeight="1">
      <c r="A10" s="277" t="s">
        <v>5</v>
      </c>
      <c r="B10" s="276">
        <v>0</v>
      </c>
      <c r="C10" s="276">
        <v>0</v>
      </c>
      <c r="D10" s="276">
        <v>1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</row>
    <row r="11" spans="1:10" s="29" customFormat="1" ht="18.75" customHeight="1">
      <c r="A11" s="277" t="s">
        <v>6</v>
      </c>
      <c r="B11" s="276">
        <v>10</v>
      </c>
      <c r="C11" s="276">
        <v>5</v>
      </c>
      <c r="D11" s="276">
        <v>6</v>
      </c>
      <c r="E11" s="276">
        <v>2</v>
      </c>
      <c r="F11" s="276">
        <v>2</v>
      </c>
      <c r="G11" s="276">
        <v>0</v>
      </c>
      <c r="H11" s="276">
        <v>0</v>
      </c>
      <c r="I11" s="276">
        <v>0</v>
      </c>
      <c r="J11" s="276">
        <v>0</v>
      </c>
    </row>
    <row r="12" spans="1:10" s="29" customFormat="1" ht="31.5" customHeight="1">
      <c r="A12" s="277" t="s">
        <v>7</v>
      </c>
      <c r="B12" s="276">
        <v>1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</row>
    <row r="13" spans="1:10" s="29" customFormat="1" ht="18.75" customHeight="1">
      <c r="A13" s="277" t="s">
        <v>68</v>
      </c>
      <c r="B13" s="276">
        <v>2</v>
      </c>
      <c r="C13" s="276">
        <v>0</v>
      </c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276">
        <v>0</v>
      </c>
    </row>
    <row r="14" spans="1:10" s="29" customFormat="1" ht="18.75" customHeight="1">
      <c r="A14" s="277" t="s">
        <v>8</v>
      </c>
      <c r="B14" s="276">
        <v>1</v>
      </c>
      <c r="C14" s="276">
        <v>3</v>
      </c>
      <c r="D14" s="276">
        <v>5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</row>
    <row r="15" spans="1:10" s="29" customFormat="1" ht="18.75" customHeight="1">
      <c r="A15" s="277" t="s">
        <v>9</v>
      </c>
      <c r="B15" s="276">
        <v>0</v>
      </c>
      <c r="C15" s="276">
        <v>0</v>
      </c>
      <c r="D15" s="276">
        <v>2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276">
        <v>0</v>
      </c>
    </row>
    <row r="16" spans="1:10" s="29" customFormat="1" ht="18.75" customHeight="1">
      <c r="A16" s="277" t="s">
        <v>10</v>
      </c>
      <c r="B16" s="276">
        <v>6</v>
      </c>
      <c r="C16" s="276">
        <v>3</v>
      </c>
      <c r="D16" s="276">
        <v>9</v>
      </c>
      <c r="E16" s="276">
        <v>5</v>
      </c>
      <c r="F16" s="276">
        <v>7</v>
      </c>
      <c r="G16" s="276">
        <v>1</v>
      </c>
      <c r="H16" s="276">
        <v>0</v>
      </c>
      <c r="I16" s="276">
        <v>0</v>
      </c>
      <c r="J16" s="276">
        <v>0</v>
      </c>
    </row>
    <row r="17" spans="1:10" s="29" customFormat="1" ht="18.75" customHeight="1">
      <c r="A17" s="277" t="s">
        <v>11</v>
      </c>
      <c r="B17" s="276">
        <v>0</v>
      </c>
      <c r="C17" s="276">
        <v>1</v>
      </c>
      <c r="D17" s="276">
        <v>8</v>
      </c>
      <c r="E17" s="276">
        <v>12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</row>
    <row r="18" spans="1:10" s="29" customFormat="1" ht="18.75" customHeight="1">
      <c r="A18" s="277" t="s">
        <v>12</v>
      </c>
      <c r="B18" s="276">
        <v>3</v>
      </c>
      <c r="C18" s="276">
        <v>2</v>
      </c>
      <c r="D18" s="276">
        <v>5</v>
      </c>
      <c r="E18" s="276">
        <v>2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</row>
    <row r="19" spans="1:10" s="29" customFormat="1" ht="18.75" customHeight="1">
      <c r="A19" s="277" t="s">
        <v>13</v>
      </c>
      <c r="B19" s="276">
        <v>13</v>
      </c>
      <c r="C19" s="276">
        <v>5</v>
      </c>
      <c r="D19" s="276">
        <v>3</v>
      </c>
      <c r="E19" s="276">
        <v>1</v>
      </c>
      <c r="F19" s="276">
        <v>0</v>
      </c>
      <c r="G19" s="276">
        <v>0</v>
      </c>
      <c r="H19" s="276">
        <v>0</v>
      </c>
      <c r="I19" s="276">
        <v>0</v>
      </c>
      <c r="J19" s="276">
        <v>0</v>
      </c>
    </row>
    <row r="20" spans="1:10" s="29" customFormat="1" ht="18.75" customHeight="1">
      <c r="A20" s="277" t="s">
        <v>14</v>
      </c>
      <c r="B20" s="276">
        <v>14</v>
      </c>
      <c r="C20" s="276">
        <v>6</v>
      </c>
      <c r="D20" s="276">
        <v>3</v>
      </c>
      <c r="E20" s="276">
        <v>1</v>
      </c>
      <c r="F20" s="276">
        <v>0</v>
      </c>
      <c r="G20" s="276">
        <v>0</v>
      </c>
      <c r="H20" s="276">
        <v>0</v>
      </c>
      <c r="I20" s="276">
        <v>0</v>
      </c>
      <c r="J20" s="276">
        <v>0</v>
      </c>
    </row>
    <row r="21" spans="1:10" s="29" customFormat="1" ht="18.75" customHeight="1">
      <c r="A21" s="277" t="s">
        <v>15</v>
      </c>
      <c r="B21" s="276">
        <v>0</v>
      </c>
      <c r="C21" s="276">
        <v>1</v>
      </c>
      <c r="D21" s="276">
        <v>7</v>
      </c>
      <c r="E21" s="276">
        <v>12</v>
      </c>
      <c r="F21" s="276">
        <v>6</v>
      </c>
      <c r="G21" s="276">
        <v>3</v>
      </c>
      <c r="H21" s="276">
        <v>0</v>
      </c>
      <c r="I21" s="276">
        <v>0</v>
      </c>
      <c r="J21" s="276">
        <v>1</v>
      </c>
    </row>
    <row r="22" spans="1:10" s="29" customFormat="1" ht="18.75" customHeight="1">
      <c r="A22" s="277" t="s">
        <v>16</v>
      </c>
      <c r="B22" s="276">
        <v>0</v>
      </c>
      <c r="C22" s="276">
        <v>0</v>
      </c>
      <c r="D22" s="276">
        <v>2</v>
      </c>
      <c r="E22" s="276">
        <v>8</v>
      </c>
      <c r="F22" s="276">
        <v>4</v>
      </c>
      <c r="G22" s="276">
        <v>0</v>
      </c>
      <c r="H22" s="276">
        <v>0</v>
      </c>
      <c r="I22" s="276">
        <v>0</v>
      </c>
      <c r="J22" s="276">
        <v>0</v>
      </c>
    </row>
    <row r="23" spans="1:10" s="29" customFormat="1" ht="18.75" customHeight="1">
      <c r="A23" s="277" t="s">
        <v>69</v>
      </c>
      <c r="B23" s="276">
        <v>0</v>
      </c>
      <c r="C23" s="276">
        <v>0</v>
      </c>
      <c r="D23" s="276">
        <v>0</v>
      </c>
      <c r="E23" s="276">
        <v>0</v>
      </c>
      <c r="F23" s="276">
        <v>0</v>
      </c>
      <c r="G23" s="276">
        <v>0</v>
      </c>
      <c r="H23" s="276">
        <v>0</v>
      </c>
      <c r="I23" s="276">
        <v>0</v>
      </c>
      <c r="J23" s="276">
        <v>0</v>
      </c>
    </row>
    <row r="24" spans="1:10" s="29" customFormat="1" ht="18.75" customHeight="1">
      <c r="A24" s="277" t="s">
        <v>17</v>
      </c>
      <c r="B24" s="276">
        <v>6</v>
      </c>
      <c r="C24" s="276">
        <v>12</v>
      </c>
      <c r="D24" s="276">
        <v>21</v>
      </c>
      <c r="E24" s="276">
        <v>7</v>
      </c>
      <c r="F24" s="276">
        <v>1</v>
      </c>
      <c r="G24" s="276">
        <v>2</v>
      </c>
      <c r="H24" s="276">
        <v>1</v>
      </c>
      <c r="I24" s="276">
        <v>0</v>
      </c>
      <c r="J24" s="276">
        <v>0</v>
      </c>
    </row>
    <row r="25" spans="1:10" s="29" customFormat="1" ht="18.75" customHeight="1">
      <c r="A25" s="277" t="s">
        <v>18</v>
      </c>
      <c r="B25" s="276">
        <v>1</v>
      </c>
      <c r="C25" s="276">
        <v>0</v>
      </c>
      <c r="D25" s="276">
        <v>3</v>
      </c>
      <c r="E25" s="276">
        <v>13</v>
      </c>
      <c r="F25" s="276">
        <v>14</v>
      </c>
      <c r="G25" s="276">
        <v>2</v>
      </c>
      <c r="H25" s="276">
        <v>1</v>
      </c>
      <c r="I25" s="276">
        <v>2</v>
      </c>
      <c r="J25" s="276">
        <v>0</v>
      </c>
    </row>
    <row r="26" spans="1:10" s="29" customFormat="1" ht="18.75" customHeight="1">
      <c r="A26" s="277" t="s">
        <v>19</v>
      </c>
      <c r="B26" s="276">
        <v>6</v>
      </c>
      <c r="C26" s="276">
        <v>2</v>
      </c>
      <c r="D26" s="276">
        <v>1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</row>
    <row r="27" spans="1:10" s="29" customFormat="1" ht="18.75" customHeight="1">
      <c r="A27" s="277" t="s">
        <v>20</v>
      </c>
      <c r="B27" s="276">
        <v>6</v>
      </c>
      <c r="C27" s="276">
        <v>1</v>
      </c>
      <c r="D27" s="276">
        <v>1</v>
      </c>
      <c r="E27" s="276">
        <v>0</v>
      </c>
      <c r="F27" s="276">
        <v>0</v>
      </c>
      <c r="G27" s="276">
        <v>0</v>
      </c>
      <c r="H27" s="276">
        <v>0</v>
      </c>
      <c r="I27" s="276">
        <v>0</v>
      </c>
      <c r="J27" s="276">
        <v>0</v>
      </c>
    </row>
    <row r="28" spans="1:10" s="29" customFormat="1" ht="18.75" customHeight="1">
      <c r="A28" s="277" t="s">
        <v>21</v>
      </c>
      <c r="B28" s="276">
        <v>7</v>
      </c>
      <c r="C28" s="276">
        <v>1</v>
      </c>
      <c r="D28" s="276">
        <v>0</v>
      </c>
      <c r="E28" s="276">
        <v>0</v>
      </c>
      <c r="F28" s="276">
        <v>0</v>
      </c>
      <c r="G28" s="276">
        <v>0</v>
      </c>
      <c r="H28" s="276">
        <v>0</v>
      </c>
      <c r="I28" s="276">
        <v>0</v>
      </c>
      <c r="J28" s="276">
        <v>0</v>
      </c>
    </row>
    <row r="29" spans="1:10" s="29" customFormat="1" ht="18.75" customHeight="1">
      <c r="A29" s="277" t="s">
        <v>22</v>
      </c>
      <c r="B29" s="276">
        <v>9</v>
      </c>
      <c r="C29" s="276">
        <v>0</v>
      </c>
      <c r="D29" s="276">
        <v>2</v>
      </c>
      <c r="E29" s="276">
        <v>0</v>
      </c>
      <c r="F29" s="276">
        <v>0</v>
      </c>
      <c r="G29" s="276">
        <v>0</v>
      </c>
      <c r="H29" s="276">
        <v>0</v>
      </c>
      <c r="I29" s="276">
        <v>0</v>
      </c>
      <c r="J29" s="276">
        <v>0</v>
      </c>
    </row>
    <row r="30" spans="1:10" s="29" customFormat="1" ht="18.75" customHeight="1">
      <c r="A30" s="277" t="s">
        <v>23</v>
      </c>
      <c r="B30" s="276">
        <v>6</v>
      </c>
      <c r="C30" s="276">
        <v>5</v>
      </c>
      <c r="D30" s="276">
        <v>13</v>
      </c>
      <c r="E30" s="276">
        <v>5</v>
      </c>
      <c r="F30" s="276">
        <v>1</v>
      </c>
      <c r="G30" s="276">
        <v>0</v>
      </c>
      <c r="H30" s="276">
        <v>0</v>
      </c>
      <c r="I30" s="276">
        <v>0</v>
      </c>
      <c r="J30" s="276">
        <v>0</v>
      </c>
    </row>
    <row r="31" spans="1:10" s="29" customFormat="1" ht="18.75" customHeight="1">
      <c r="A31" s="277" t="s">
        <v>24</v>
      </c>
      <c r="B31" s="276">
        <v>2</v>
      </c>
      <c r="C31" s="276">
        <v>1</v>
      </c>
      <c r="D31" s="276">
        <v>0</v>
      </c>
      <c r="E31" s="276">
        <v>1</v>
      </c>
      <c r="F31" s="276">
        <v>0</v>
      </c>
      <c r="G31" s="276">
        <v>0</v>
      </c>
      <c r="H31" s="276">
        <v>0</v>
      </c>
      <c r="I31" s="276">
        <v>0</v>
      </c>
      <c r="J31" s="276">
        <v>0</v>
      </c>
    </row>
    <row r="32" spans="1:10" s="29" customFormat="1" ht="18.75" customHeight="1">
      <c r="A32" s="277" t="s">
        <v>25</v>
      </c>
      <c r="B32" s="276">
        <v>2</v>
      </c>
      <c r="C32" s="276">
        <v>1</v>
      </c>
      <c r="D32" s="276">
        <v>10</v>
      </c>
      <c r="E32" s="276">
        <v>8</v>
      </c>
      <c r="F32" s="276">
        <v>1</v>
      </c>
      <c r="G32" s="276">
        <v>0</v>
      </c>
      <c r="H32" s="276">
        <v>0</v>
      </c>
      <c r="I32" s="276">
        <v>0</v>
      </c>
      <c r="J32" s="276">
        <v>0</v>
      </c>
    </row>
    <row r="33" spans="1:10" s="29" customFormat="1" ht="18.75" customHeight="1">
      <c r="A33" s="277" t="s">
        <v>26</v>
      </c>
      <c r="B33" s="276">
        <v>1</v>
      </c>
      <c r="C33" s="276">
        <v>2</v>
      </c>
      <c r="D33" s="276">
        <v>12</v>
      </c>
      <c r="E33" s="276">
        <v>9</v>
      </c>
      <c r="F33" s="276">
        <v>6</v>
      </c>
      <c r="G33" s="276">
        <v>2</v>
      </c>
      <c r="H33" s="276">
        <v>0</v>
      </c>
      <c r="I33" s="276">
        <v>0</v>
      </c>
      <c r="J33" s="276">
        <v>1</v>
      </c>
    </row>
    <row r="34" spans="1:10" s="29" customFormat="1" ht="18.75" customHeight="1">
      <c r="A34" s="277" t="s">
        <v>27</v>
      </c>
      <c r="B34" s="276">
        <v>2</v>
      </c>
      <c r="C34" s="276">
        <v>1</v>
      </c>
      <c r="D34" s="276">
        <v>0</v>
      </c>
      <c r="E34" s="276">
        <v>0</v>
      </c>
      <c r="F34" s="276">
        <v>0</v>
      </c>
      <c r="G34" s="276">
        <v>0</v>
      </c>
      <c r="H34" s="276">
        <v>0</v>
      </c>
      <c r="I34" s="276">
        <v>0</v>
      </c>
      <c r="J34" s="276">
        <v>0</v>
      </c>
    </row>
    <row r="35" spans="1:10" s="29" customFormat="1" ht="18.75" customHeight="1">
      <c r="A35" s="277" t="s">
        <v>28</v>
      </c>
      <c r="B35" s="276">
        <v>1</v>
      </c>
      <c r="C35" s="276">
        <v>0</v>
      </c>
      <c r="D35" s="276">
        <v>11</v>
      </c>
      <c r="E35" s="276">
        <v>11</v>
      </c>
      <c r="F35" s="276">
        <v>7</v>
      </c>
      <c r="G35" s="276">
        <v>2</v>
      </c>
      <c r="H35" s="276">
        <v>0</v>
      </c>
      <c r="I35" s="276">
        <v>0</v>
      </c>
      <c r="J35" s="276">
        <v>0</v>
      </c>
    </row>
    <row r="36" spans="1:10" s="29" customFormat="1" ht="18.75" customHeight="1">
      <c r="A36" s="277" t="s">
        <v>29</v>
      </c>
      <c r="B36" s="276">
        <v>0</v>
      </c>
      <c r="C36" s="276">
        <v>0</v>
      </c>
      <c r="D36" s="276">
        <v>0</v>
      </c>
      <c r="E36" s="276">
        <v>0</v>
      </c>
      <c r="F36" s="276">
        <v>5</v>
      </c>
      <c r="G36" s="276">
        <v>2</v>
      </c>
      <c r="H36" s="276">
        <v>1</v>
      </c>
      <c r="I36" s="276">
        <v>2</v>
      </c>
      <c r="J36" s="276">
        <v>0</v>
      </c>
    </row>
    <row r="37" spans="1:10" s="29" customFormat="1" ht="18.75" customHeight="1">
      <c r="A37" s="277" t="s">
        <v>30</v>
      </c>
      <c r="B37" s="276">
        <v>4</v>
      </c>
      <c r="C37" s="276">
        <v>0</v>
      </c>
      <c r="D37" s="276">
        <v>1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276">
        <v>0</v>
      </c>
    </row>
    <row r="38" spans="1:10" s="29" customFormat="1" ht="18.75" customHeight="1">
      <c r="A38" s="277" t="s">
        <v>31</v>
      </c>
      <c r="B38" s="276">
        <v>6</v>
      </c>
      <c r="C38" s="276">
        <v>4</v>
      </c>
      <c r="D38" s="276">
        <v>15</v>
      </c>
      <c r="E38" s="276">
        <v>28</v>
      </c>
      <c r="F38" s="276">
        <v>18</v>
      </c>
      <c r="G38" s="276">
        <v>4</v>
      </c>
      <c r="H38" s="276">
        <v>0</v>
      </c>
      <c r="I38" s="276">
        <v>0</v>
      </c>
      <c r="J38" s="276">
        <v>0</v>
      </c>
    </row>
    <row r="39" spans="1:10" s="29" customFormat="1" ht="18.75" customHeight="1">
      <c r="A39" s="277" t="s">
        <v>32</v>
      </c>
      <c r="B39" s="276">
        <v>4</v>
      </c>
      <c r="C39" s="276">
        <v>4</v>
      </c>
      <c r="D39" s="276">
        <v>2</v>
      </c>
      <c r="E39" s="276">
        <v>2</v>
      </c>
      <c r="F39" s="276">
        <v>1</v>
      </c>
      <c r="G39" s="276">
        <v>0</v>
      </c>
      <c r="H39" s="276">
        <v>0</v>
      </c>
      <c r="I39" s="276">
        <v>0</v>
      </c>
      <c r="J39" s="276">
        <v>0</v>
      </c>
    </row>
    <row r="40" spans="1:10" s="29" customFormat="1" ht="18.75" customHeight="1">
      <c r="A40" s="277" t="s">
        <v>33</v>
      </c>
      <c r="B40" s="276">
        <v>0</v>
      </c>
      <c r="C40" s="276">
        <v>3</v>
      </c>
      <c r="D40" s="276">
        <v>9</v>
      </c>
      <c r="E40" s="276">
        <v>4</v>
      </c>
      <c r="F40" s="276">
        <v>3</v>
      </c>
      <c r="G40" s="276">
        <v>0</v>
      </c>
      <c r="H40" s="276">
        <v>0</v>
      </c>
      <c r="I40" s="276">
        <v>0</v>
      </c>
      <c r="J40" s="276">
        <v>0</v>
      </c>
    </row>
    <row r="41" spans="1:10" s="30" customFormat="1" ht="18.75" customHeight="1">
      <c r="A41" s="277" t="s">
        <v>39</v>
      </c>
      <c r="B41" s="278">
        <v>142</v>
      </c>
      <c r="C41" s="278">
        <v>90</v>
      </c>
      <c r="D41" s="278">
        <v>171</v>
      </c>
      <c r="E41" s="278">
        <v>132</v>
      </c>
      <c r="F41" s="278">
        <v>84</v>
      </c>
      <c r="G41" s="278">
        <v>24</v>
      </c>
      <c r="H41" s="278">
        <v>4</v>
      </c>
      <c r="I41" s="278">
        <v>4</v>
      </c>
      <c r="J41" s="278">
        <v>2</v>
      </c>
    </row>
  </sheetData>
  <mergeCells count="2">
    <mergeCell ref="A2:A3"/>
    <mergeCell ref="B2:J2"/>
  </mergeCells>
  <pageMargins left="0.511811023622047" right="0.31496062992126" top="0.43307086614173201" bottom="0.59055118110236204" header="0.31496062992126" footer="0.31496062992126"/>
  <pageSetup paperSize="9" scale="95" firstPageNumber="4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7030A0"/>
  </sheetPr>
  <dimension ref="A1:AB21"/>
  <sheetViews>
    <sheetView view="pageBreakPreview" topLeftCell="A18" zoomScaleSheetLayoutView="100" workbookViewId="0">
      <pane xSplit="1" topLeftCell="L1" activePane="topRight" state="frozen"/>
      <selection activeCell="E12" sqref="E12"/>
      <selection pane="topRight" activeCell="AC18" sqref="AC1:AE1048576"/>
    </sheetView>
  </sheetViews>
  <sheetFormatPr defaultRowHeight="12.75"/>
  <cols>
    <col min="1" max="1" width="23.5703125" style="89" customWidth="1"/>
    <col min="2" max="7" width="7.5703125" style="89" customWidth="1"/>
    <col min="8" max="9" width="9.28515625" style="89" customWidth="1"/>
    <col min="10" max="10" width="9" style="89" customWidth="1"/>
    <col min="11" max="11" width="11" style="89" customWidth="1"/>
    <col min="12" max="12" width="10" style="89" customWidth="1"/>
    <col min="13" max="13" width="10.140625" style="89" bestFit="1" customWidth="1"/>
    <col min="14" max="14" width="7.140625" style="89" customWidth="1"/>
    <col min="15" max="16" width="7.5703125" style="89" customWidth="1"/>
    <col min="17" max="17" width="8.140625" style="89" customWidth="1"/>
    <col min="18" max="18" width="8" style="89" customWidth="1"/>
    <col min="19" max="19" width="7.5703125" style="89" customWidth="1"/>
    <col min="20" max="20" width="7.140625" style="89" customWidth="1"/>
    <col min="21" max="21" width="7.85546875" style="89" customWidth="1"/>
    <col min="22" max="22" width="7.5703125" style="89" customWidth="1"/>
    <col min="23" max="23" width="7" style="89" customWidth="1"/>
    <col min="24" max="24" width="7.5703125" style="89" customWidth="1"/>
    <col min="25" max="25" width="7.85546875" style="89" customWidth="1"/>
    <col min="26" max="26" width="10.7109375" style="89" customWidth="1"/>
    <col min="27" max="27" width="9.85546875" style="89" customWidth="1"/>
    <col min="28" max="28" width="10.42578125" style="89" customWidth="1"/>
    <col min="29" max="16384" width="9.140625" style="89"/>
  </cols>
  <sheetData>
    <row r="1" spans="1:28" ht="34.5" customHeight="1">
      <c r="A1" s="480" t="s">
        <v>477</v>
      </c>
      <c r="B1" s="538" t="s">
        <v>478</v>
      </c>
      <c r="C1" s="538"/>
      <c r="D1" s="538"/>
      <c r="E1" s="538"/>
      <c r="F1" s="538"/>
      <c r="G1" s="538"/>
      <c r="H1" s="538"/>
      <c r="I1" s="538"/>
      <c r="J1" s="538"/>
      <c r="K1" s="538" t="s">
        <v>478</v>
      </c>
      <c r="L1" s="538"/>
      <c r="M1" s="538"/>
      <c r="N1" s="538"/>
      <c r="O1" s="538"/>
      <c r="P1" s="538"/>
      <c r="Q1" s="538"/>
      <c r="R1" s="538"/>
      <c r="S1" s="538"/>
      <c r="T1" s="538" t="s">
        <v>478</v>
      </c>
      <c r="U1" s="538"/>
      <c r="V1" s="538"/>
      <c r="W1" s="538"/>
      <c r="X1" s="538"/>
      <c r="Y1" s="538"/>
      <c r="Z1" s="538"/>
      <c r="AA1" s="538"/>
      <c r="AB1" s="538"/>
    </row>
    <row r="2" spans="1:28" s="204" customFormat="1" ht="15.75">
      <c r="A2" s="626" t="s">
        <v>479</v>
      </c>
      <c r="B2" s="626" t="s">
        <v>95</v>
      </c>
      <c r="C2" s="626"/>
      <c r="D2" s="626"/>
      <c r="E2" s="626" t="s">
        <v>96</v>
      </c>
      <c r="F2" s="626"/>
      <c r="G2" s="626"/>
      <c r="H2" s="626" t="s">
        <v>97</v>
      </c>
      <c r="I2" s="626"/>
      <c r="J2" s="626"/>
      <c r="K2" s="626" t="s">
        <v>98</v>
      </c>
      <c r="L2" s="626"/>
      <c r="M2" s="626"/>
      <c r="N2" s="626" t="s">
        <v>99</v>
      </c>
      <c r="O2" s="626"/>
      <c r="P2" s="626"/>
      <c r="Q2" s="626" t="s">
        <v>100</v>
      </c>
      <c r="R2" s="626"/>
      <c r="S2" s="626"/>
      <c r="T2" s="626" t="s">
        <v>101</v>
      </c>
      <c r="U2" s="626"/>
      <c r="V2" s="626"/>
      <c r="W2" s="626" t="s">
        <v>102</v>
      </c>
      <c r="X2" s="626"/>
      <c r="Y2" s="626"/>
      <c r="Z2" s="626" t="s">
        <v>38</v>
      </c>
      <c r="AA2" s="626"/>
      <c r="AB2" s="626"/>
    </row>
    <row r="3" spans="1:28" s="205" customFormat="1" ht="14.25">
      <c r="A3" s="626"/>
      <c r="B3" s="274" t="s">
        <v>103</v>
      </c>
      <c r="C3" s="274" t="s">
        <v>104</v>
      </c>
      <c r="D3" s="274" t="s">
        <v>90</v>
      </c>
      <c r="E3" s="274" t="s">
        <v>103</v>
      </c>
      <c r="F3" s="274" t="s">
        <v>104</v>
      </c>
      <c r="G3" s="274" t="s">
        <v>90</v>
      </c>
      <c r="H3" s="274" t="s">
        <v>103</v>
      </c>
      <c r="I3" s="274" t="s">
        <v>104</v>
      </c>
      <c r="J3" s="274" t="s">
        <v>90</v>
      </c>
      <c r="K3" s="274" t="s">
        <v>103</v>
      </c>
      <c r="L3" s="274" t="s">
        <v>104</v>
      </c>
      <c r="M3" s="274" t="s">
        <v>90</v>
      </c>
      <c r="N3" s="274" t="s">
        <v>103</v>
      </c>
      <c r="O3" s="274" t="s">
        <v>104</v>
      </c>
      <c r="P3" s="274" t="s">
        <v>90</v>
      </c>
      <c r="Q3" s="274" t="s">
        <v>103</v>
      </c>
      <c r="R3" s="274" t="s">
        <v>104</v>
      </c>
      <c r="S3" s="274" t="s">
        <v>90</v>
      </c>
      <c r="T3" s="274" t="s">
        <v>103</v>
      </c>
      <c r="U3" s="274" t="s">
        <v>104</v>
      </c>
      <c r="V3" s="274" t="s">
        <v>90</v>
      </c>
      <c r="W3" s="274" t="s">
        <v>103</v>
      </c>
      <c r="X3" s="274" t="s">
        <v>104</v>
      </c>
      <c r="Y3" s="274" t="s">
        <v>90</v>
      </c>
      <c r="Z3" s="274" t="s">
        <v>103</v>
      </c>
      <c r="AA3" s="274" t="s">
        <v>104</v>
      </c>
      <c r="AB3" s="274" t="s">
        <v>90</v>
      </c>
    </row>
    <row r="4" spans="1:28" ht="12.75" customHeight="1">
      <c r="A4" s="90">
        <v>1</v>
      </c>
      <c r="B4" s="90">
        <v>2</v>
      </c>
      <c r="C4" s="90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  <c r="V4" s="90">
        <v>22</v>
      </c>
      <c r="W4" s="90">
        <v>23</v>
      </c>
      <c r="X4" s="90">
        <v>24</v>
      </c>
      <c r="Y4" s="90">
        <v>25</v>
      </c>
      <c r="Z4" s="90">
        <v>26</v>
      </c>
      <c r="AA4" s="90">
        <v>27</v>
      </c>
      <c r="AB4" s="90">
        <v>28</v>
      </c>
    </row>
    <row r="5" spans="1:28" ht="36" customHeight="1">
      <c r="A5" s="371" t="s">
        <v>480</v>
      </c>
      <c r="B5" s="91">
        <v>10008</v>
      </c>
      <c r="C5" s="91">
        <v>7521</v>
      </c>
      <c r="D5" s="91">
        <v>17529</v>
      </c>
      <c r="E5" s="91">
        <v>1848</v>
      </c>
      <c r="F5" s="91">
        <v>1533</v>
      </c>
      <c r="G5" s="91">
        <v>3381</v>
      </c>
      <c r="H5" s="91">
        <v>61563</v>
      </c>
      <c r="I5" s="91">
        <v>45664</v>
      </c>
      <c r="J5" s="91">
        <v>107227</v>
      </c>
      <c r="K5" s="91">
        <v>275516</v>
      </c>
      <c r="L5" s="91">
        <v>246888</v>
      </c>
      <c r="M5" s="91">
        <v>522404</v>
      </c>
      <c r="N5" s="91">
        <v>1844</v>
      </c>
      <c r="O5" s="91">
        <v>1254</v>
      </c>
      <c r="P5" s="91">
        <v>3098</v>
      </c>
      <c r="Q5" s="91">
        <v>6124</v>
      </c>
      <c r="R5" s="91">
        <v>1854</v>
      </c>
      <c r="S5" s="91">
        <v>7978</v>
      </c>
      <c r="T5" s="91">
        <v>2312</v>
      </c>
      <c r="U5" s="91">
        <v>883</v>
      </c>
      <c r="V5" s="91">
        <v>3195</v>
      </c>
      <c r="W5" s="91">
        <v>4541</v>
      </c>
      <c r="X5" s="91">
        <v>4001</v>
      </c>
      <c r="Y5" s="91">
        <v>8542</v>
      </c>
      <c r="Z5" s="152">
        <v>363756</v>
      </c>
      <c r="AA5" s="152">
        <v>309598</v>
      </c>
      <c r="AB5" s="152">
        <v>673354</v>
      </c>
    </row>
    <row r="6" spans="1:28" ht="36" customHeight="1">
      <c r="A6" s="371" t="s">
        <v>481</v>
      </c>
      <c r="B6" s="91">
        <v>12</v>
      </c>
      <c r="C6" s="91">
        <v>10</v>
      </c>
      <c r="D6" s="91">
        <v>22</v>
      </c>
      <c r="E6" s="91">
        <v>13</v>
      </c>
      <c r="F6" s="91">
        <v>11</v>
      </c>
      <c r="G6" s="91">
        <v>24</v>
      </c>
      <c r="H6" s="91">
        <v>122243</v>
      </c>
      <c r="I6" s="91">
        <v>149877</v>
      </c>
      <c r="J6" s="91">
        <v>272120</v>
      </c>
      <c r="K6" s="91">
        <v>222944</v>
      </c>
      <c r="L6" s="91">
        <v>146134</v>
      </c>
      <c r="M6" s="91">
        <v>369078</v>
      </c>
      <c r="N6" s="91">
        <v>10834</v>
      </c>
      <c r="O6" s="91">
        <v>5642</v>
      </c>
      <c r="P6" s="91">
        <v>16476</v>
      </c>
      <c r="Q6" s="91">
        <v>6359</v>
      </c>
      <c r="R6" s="91">
        <v>8336</v>
      </c>
      <c r="S6" s="91">
        <v>14695</v>
      </c>
      <c r="T6" s="91">
        <v>65</v>
      </c>
      <c r="U6" s="91">
        <v>91</v>
      </c>
      <c r="V6" s="91">
        <v>156</v>
      </c>
      <c r="W6" s="91">
        <v>0</v>
      </c>
      <c r="X6" s="91">
        <v>0</v>
      </c>
      <c r="Y6" s="91">
        <v>0</v>
      </c>
      <c r="Z6" s="152">
        <v>362470</v>
      </c>
      <c r="AA6" s="152">
        <v>310101</v>
      </c>
      <c r="AB6" s="152">
        <v>672571</v>
      </c>
    </row>
    <row r="7" spans="1:28" ht="36" customHeight="1">
      <c r="A7" s="372" t="s">
        <v>482</v>
      </c>
      <c r="B7" s="91">
        <v>15827</v>
      </c>
      <c r="C7" s="91">
        <v>6515</v>
      </c>
      <c r="D7" s="91">
        <v>22342</v>
      </c>
      <c r="E7" s="91">
        <v>57</v>
      </c>
      <c r="F7" s="91">
        <v>104</v>
      </c>
      <c r="G7" s="91">
        <v>161</v>
      </c>
      <c r="H7" s="91">
        <v>30859</v>
      </c>
      <c r="I7" s="91">
        <v>10402</v>
      </c>
      <c r="J7" s="91">
        <v>41261</v>
      </c>
      <c r="K7" s="91">
        <v>90698</v>
      </c>
      <c r="L7" s="91">
        <v>17091</v>
      </c>
      <c r="M7" s="91">
        <v>107789</v>
      </c>
      <c r="N7" s="91">
        <v>14</v>
      </c>
      <c r="O7" s="91">
        <v>22</v>
      </c>
      <c r="P7" s="91">
        <v>36</v>
      </c>
      <c r="Q7" s="91">
        <v>39</v>
      </c>
      <c r="R7" s="91">
        <v>37</v>
      </c>
      <c r="S7" s="91">
        <v>76</v>
      </c>
      <c r="T7" s="91">
        <v>15</v>
      </c>
      <c r="U7" s="91">
        <v>1</v>
      </c>
      <c r="V7" s="91">
        <v>16</v>
      </c>
      <c r="W7" s="91">
        <v>12736</v>
      </c>
      <c r="X7" s="91">
        <v>2549</v>
      </c>
      <c r="Y7" s="91">
        <v>15285</v>
      </c>
      <c r="Z7" s="152">
        <v>150245</v>
      </c>
      <c r="AA7" s="152">
        <v>36721</v>
      </c>
      <c r="AB7" s="152">
        <v>186966</v>
      </c>
    </row>
    <row r="8" spans="1:28" ht="36" customHeight="1">
      <c r="A8" s="371" t="s">
        <v>483</v>
      </c>
      <c r="B8" s="91">
        <v>19040</v>
      </c>
      <c r="C8" s="91">
        <v>14272</v>
      </c>
      <c r="D8" s="91">
        <v>33312</v>
      </c>
      <c r="E8" s="91">
        <v>5810</v>
      </c>
      <c r="F8" s="91">
        <v>6413</v>
      </c>
      <c r="G8" s="91">
        <v>12223</v>
      </c>
      <c r="H8" s="91">
        <v>471771</v>
      </c>
      <c r="I8" s="91">
        <v>522387</v>
      </c>
      <c r="J8" s="91">
        <v>994158</v>
      </c>
      <c r="K8" s="91">
        <v>682296</v>
      </c>
      <c r="L8" s="91">
        <v>550936</v>
      </c>
      <c r="M8" s="91">
        <v>1233232</v>
      </c>
      <c r="N8" s="91">
        <v>53840</v>
      </c>
      <c r="O8" s="91">
        <v>47968</v>
      </c>
      <c r="P8" s="91">
        <v>101808</v>
      </c>
      <c r="Q8" s="91">
        <v>93251</v>
      </c>
      <c r="R8" s="91">
        <v>39275</v>
      </c>
      <c r="S8" s="91">
        <v>132526</v>
      </c>
      <c r="T8" s="91">
        <v>12918</v>
      </c>
      <c r="U8" s="91">
        <v>20988</v>
      </c>
      <c r="V8" s="91">
        <v>33906</v>
      </c>
      <c r="W8" s="91">
        <v>20734</v>
      </c>
      <c r="X8" s="91">
        <v>13646</v>
      </c>
      <c r="Y8" s="91">
        <v>34380</v>
      </c>
      <c r="Z8" s="152">
        <v>1359660</v>
      </c>
      <c r="AA8" s="152">
        <v>1215885</v>
      </c>
      <c r="AB8" s="152">
        <v>2575545</v>
      </c>
    </row>
    <row r="9" spans="1:28" ht="36" customHeight="1">
      <c r="A9" s="371" t="s">
        <v>484</v>
      </c>
      <c r="B9" s="91">
        <v>119</v>
      </c>
      <c r="C9" s="91">
        <v>60</v>
      </c>
      <c r="D9" s="91">
        <v>179</v>
      </c>
      <c r="E9" s="91">
        <v>0</v>
      </c>
      <c r="F9" s="91">
        <v>0</v>
      </c>
      <c r="G9" s="91">
        <v>0</v>
      </c>
      <c r="H9" s="91">
        <v>111293</v>
      </c>
      <c r="I9" s="91">
        <v>95265</v>
      </c>
      <c r="J9" s="91">
        <v>206558</v>
      </c>
      <c r="K9" s="91">
        <v>402918</v>
      </c>
      <c r="L9" s="91">
        <v>276757</v>
      </c>
      <c r="M9" s="91">
        <v>679675</v>
      </c>
      <c r="N9" s="91">
        <v>3341</v>
      </c>
      <c r="O9" s="91">
        <v>2481</v>
      </c>
      <c r="P9" s="91">
        <v>5822</v>
      </c>
      <c r="Q9" s="91">
        <v>28866</v>
      </c>
      <c r="R9" s="91">
        <v>9607</v>
      </c>
      <c r="S9" s="91">
        <v>38473</v>
      </c>
      <c r="T9" s="91">
        <v>10440</v>
      </c>
      <c r="U9" s="91">
        <v>16012</v>
      </c>
      <c r="V9" s="91">
        <v>26452</v>
      </c>
      <c r="W9" s="91">
        <v>0</v>
      </c>
      <c r="X9" s="91">
        <v>0</v>
      </c>
      <c r="Y9" s="91">
        <v>0</v>
      </c>
      <c r="Z9" s="152">
        <v>556977</v>
      </c>
      <c r="AA9" s="152">
        <v>400182</v>
      </c>
      <c r="AB9" s="152">
        <v>957159</v>
      </c>
    </row>
    <row r="10" spans="1:28" ht="36" customHeight="1">
      <c r="A10" s="371" t="s">
        <v>485</v>
      </c>
      <c r="B10" s="91">
        <v>3519</v>
      </c>
      <c r="C10" s="91">
        <v>2571</v>
      </c>
      <c r="D10" s="91">
        <v>6090</v>
      </c>
      <c r="E10" s="91">
        <v>343</v>
      </c>
      <c r="F10" s="91">
        <v>317</v>
      </c>
      <c r="G10" s="91">
        <v>660</v>
      </c>
      <c r="H10" s="91">
        <v>70256</v>
      </c>
      <c r="I10" s="91">
        <v>44538</v>
      </c>
      <c r="J10" s="91">
        <v>114794</v>
      </c>
      <c r="K10" s="91">
        <v>250710</v>
      </c>
      <c r="L10" s="91">
        <v>92911</v>
      </c>
      <c r="M10" s="91">
        <v>343621</v>
      </c>
      <c r="N10" s="91">
        <v>6169</v>
      </c>
      <c r="O10" s="91">
        <v>5541</v>
      </c>
      <c r="P10" s="91">
        <v>11710</v>
      </c>
      <c r="Q10" s="91">
        <v>51150</v>
      </c>
      <c r="R10" s="91">
        <v>11357</v>
      </c>
      <c r="S10" s="91">
        <v>62507</v>
      </c>
      <c r="T10" s="91">
        <v>322</v>
      </c>
      <c r="U10" s="91">
        <v>312</v>
      </c>
      <c r="V10" s="91">
        <v>634</v>
      </c>
      <c r="W10" s="91">
        <v>8790</v>
      </c>
      <c r="X10" s="91">
        <v>6456</v>
      </c>
      <c r="Y10" s="91">
        <v>15246</v>
      </c>
      <c r="Z10" s="152">
        <v>391259</v>
      </c>
      <c r="AA10" s="152">
        <v>164003</v>
      </c>
      <c r="AB10" s="152">
        <v>555262</v>
      </c>
    </row>
    <row r="11" spans="1:28" ht="36" customHeight="1">
      <c r="A11" s="371" t="s">
        <v>575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10</v>
      </c>
      <c r="I11" s="91">
        <v>1</v>
      </c>
      <c r="J11" s="91">
        <v>11</v>
      </c>
      <c r="K11" s="91">
        <v>9</v>
      </c>
      <c r="L11" s="91">
        <v>6</v>
      </c>
      <c r="M11" s="91">
        <v>15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152">
        <v>19</v>
      </c>
      <c r="AA11" s="152">
        <v>7</v>
      </c>
      <c r="AB11" s="152">
        <v>26</v>
      </c>
    </row>
    <row r="12" spans="1:28" ht="36" customHeight="1">
      <c r="A12" s="371" t="s">
        <v>486</v>
      </c>
      <c r="B12" s="91">
        <v>261</v>
      </c>
      <c r="C12" s="91">
        <v>35</v>
      </c>
      <c r="D12" s="91">
        <v>296</v>
      </c>
      <c r="E12" s="91">
        <v>0</v>
      </c>
      <c r="F12" s="91">
        <v>0</v>
      </c>
      <c r="G12" s="91">
        <v>0</v>
      </c>
      <c r="H12" s="91">
        <v>354</v>
      </c>
      <c r="I12" s="91">
        <v>246</v>
      </c>
      <c r="J12" s="91">
        <v>600</v>
      </c>
      <c r="K12" s="91">
        <v>392</v>
      </c>
      <c r="L12" s="91">
        <v>1038</v>
      </c>
      <c r="M12" s="91">
        <v>1430</v>
      </c>
      <c r="N12" s="91">
        <v>254</v>
      </c>
      <c r="O12" s="91">
        <v>3</v>
      </c>
      <c r="P12" s="91">
        <v>257</v>
      </c>
      <c r="Q12" s="91">
        <v>206</v>
      </c>
      <c r="R12" s="91">
        <v>5</v>
      </c>
      <c r="S12" s="91">
        <v>211</v>
      </c>
      <c r="T12" s="91">
        <v>32</v>
      </c>
      <c r="U12" s="91">
        <v>17</v>
      </c>
      <c r="V12" s="91">
        <v>49</v>
      </c>
      <c r="W12" s="91">
        <v>0</v>
      </c>
      <c r="X12" s="91">
        <v>0</v>
      </c>
      <c r="Y12" s="91">
        <v>0</v>
      </c>
      <c r="Z12" s="152">
        <v>1499</v>
      </c>
      <c r="AA12" s="152">
        <v>1344</v>
      </c>
      <c r="AB12" s="152">
        <v>2843</v>
      </c>
    </row>
    <row r="13" spans="1:28" ht="36" customHeight="1">
      <c r="A13" s="371" t="s">
        <v>487</v>
      </c>
      <c r="B13" s="91">
        <v>4974</v>
      </c>
      <c r="C13" s="91">
        <v>2090</v>
      </c>
      <c r="D13" s="91">
        <v>7064</v>
      </c>
      <c r="E13" s="91">
        <v>153</v>
      </c>
      <c r="F13" s="91">
        <v>179</v>
      </c>
      <c r="G13" s="91">
        <v>332</v>
      </c>
      <c r="H13" s="91">
        <v>7757</v>
      </c>
      <c r="I13" s="91">
        <v>3149</v>
      </c>
      <c r="J13" s="91">
        <v>10906</v>
      </c>
      <c r="K13" s="91">
        <v>11924</v>
      </c>
      <c r="L13" s="91">
        <v>3805</v>
      </c>
      <c r="M13" s="91">
        <v>15729</v>
      </c>
      <c r="N13" s="91">
        <v>605</v>
      </c>
      <c r="O13" s="91">
        <v>172</v>
      </c>
      <c r="P13" s="91">
        <v>777</v>
      </c>
      <c r="Q13" s="91">
        <v>1355</v>
      </c>
      <c r="R13" s="91">
        <v>387</v>
      </c>
      <c r="S13" s="91">
        <v>1742</v>
      </c>
      <c r="T13" s="91">
        <v>674</v>
      </c>
      <c r="U13" s="91">
        <v>144</v>
      </c>
      <c r="V13" s="91">
        <v>818</v>
      </c>
      <c r="W13" s="91">
        <v>1582</v>
      </c>
      <c r="X13" s="91">
        <v>734</v>
      </c>
      <c r="Y13" s="91">
        <v>2316</v>
      </c>
      <c r="Z13" s="152">
        <v>29024</v>
      </c>
      <c r="AA13" s="152">
        <v>10660</v>
      </c>
      <c r="AB13" s="152">
        <v>39684</v>
      </c>
    </row>
    <row r="14" spans="1:28" ht="36" customHeight="1">
      <c r="A14" s="371" t="s">
        <v>488</v>
      </c>
      <c r="B14" s="91">
        <v>1053</v>
      </c>
      <c r="C14" s="91">
        <v>950</v>
      </c>
      <c r="D14" s="91">
        <v>2003</v>
      </c>
      <c r="E14" s="91">
        <v>239</v>
      </c>
      <c r="F14" s="91">
        <v>408</v>
      </c>
      <c r="G14" s="91">
        <v>647</v>
      </c>
      <c r="H14" s="91">
        <v>18191</v>
      </c>
      <c r="I14" s="91">
        <v>14336</v>
      </c>
      <c r="J14" s="91">
        <v>32527</v>
      </c>
      <c r="K14" s="91">
        <v>26552</v>
      </c>
      <c r="L14" s="91">
        <v>19365</v>
      </c>
      <c r="M14" s="91">
        <v>45917</v>
      </c>
      <c r="N14" s="91">
        <v>568</v>
      </c>
      <c r="O14" s="91">
        <v>374</v>
      </c>
      <c r="P14" s="91">
        <v>942</v>
      </c>
      <c r="Q14" s="91">
        <v>1665</v>
      </c>
      <c r="R14" s="91">
        <v>844</v>
      </c>
      <c r="S14" s="91">
        <v>2509</v>
      </c>
      <c r="T14" s="91">
        <v>2620</v>
      </c>
      <c r="U14" s="91">
        <v>866</v>
      </c>
      <c r="V14" s="91">
        <v>3486</v>
      </c>
      <c r="W14" s="91">
        <v>22</v>
      </c>
      <c r="X14" s="91">
        <v>81</v>
      </c>
      <c r="Y14" s="91">
        <v>103</v>
      </c>
      <c r="Z14" s="152">
        <v>50910</v>
      </c>
      <c r="AA14" s="152">
        <v>37224</v>
      </c>
      <c r="AB14" s="152">
        <v>88134</v>
      </c>
    </row>
    <row r="15" spans="1:28" ht="36" customHeight="1">
      <c r="A15" s="371" t="s">
        <v>489</v>
      </c>
      <c r="B15" s="91">
        <v>6094</v>
      </c>
      <c r="C15" s="91">
        <v>5861</v>
      </c>
      <c r="D15" s="91">
        <v>11955</v>
      </c>
      <c r="E15" s="91">
        <v>550</v>
      </c>
      <c r="F15" s="91">
        <v>643</v>
      </c>
      <c r="G15" s="91">
        <v>1193</v>
      </c>
      <c r="H15" s="91">
        <v>68929</v>
      </c>
      <c r="I15" s="91">
        <v>49790</v>
      </c>
      <c r="J15" s="91">
        <v>118719</v>
      </c>
      <c r="K15" s="91">
        <v>303107</v>
      </c>
      <c r="L15" s="91">
        <v>162251</v>
      </c>
      <c r="M15" s="91">
        <v>465358</v>
      </c>
      <c r="N15" s="91">
        <v>4630</v>
      </c>
      <c r="O15" s="91">
        <v>2671</v>
      </c>
      <c r="P15" s="91">
        <v>7301</v>
      </c>
      <c r="Q15" s="91">
        <v>9048</v>
      </c>
      <c r="R15" s="91">
        <v>2149</v>
      </c>
      <c r="S15" s="91">
        <v>11197</v>
      </c>
      <c r="T15" s="91">
        <v>489</v>
      </c>
      <c r="U15" s="91">
        <v>385</v>
      </c>
      <c r="V15" s="91">
        <v>874</v>
      </c>
      <c r="W15" s="91">
        <v>7750</v>
      </c>
      <c r="X15" s="91">
        <v>4677</v>
      </c>
      <c r="Y15" s="91">
        <v>12427</v>
      </c>
      <c r="Z15" s="152">
        <v>400597</v>
      </c>
      <c r="AA15" s="152">
        <v>228427</v>
      </c>
      <c r="AB15" s="152">
        <v>629024</v>
      </c>
    </row>
    <row r="16" spans="1:28" ht="36" customHeight="1">
      <c r="A16" s="371" t="s">
        <v>37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320</v>
      </c>
      <c r="I16" s="91">
        <v>626</v>
      </c>
      <c r="J16" s="91">
        <v>946</v>
      </c>
      <c r="K16" s="91">
        <v>2104</v>
      </c>
      <c r="L16" s="91">
        <v>3637</v>
      </c>
      <c r="M16" s="91">
        <v>5741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152">
        <v>2424</v>
      </c>
      <c r="AA16" s="152">
        <v>4263</v>
      </c>
      <c r="AB16" s="152">
        <v>6687</v>
      </c>
    </row>
    <row r="17" spans="1:28" s="93" customFormat="1" ht="36" customHeight="1">
      <c r="A17" s="371" t="s">
        <v>39</v>
      </c>
      <c r="B17" s="92">
        <v>60907</v>
      </c>
      <c r="C17" s="92">
        <v>39885</v>
      </c>
      <c r="D17" s="92">
        <v>100792</v>
      </c>
      <c r="E17" s="92">
        <v>9013</v>
      </c>
      <c r="F17" s="92">
        <v>9608</v>
      </c>
      <c r="G17" s="92">
        <v>18621</v>
      </c>
      <c r="H17" s="92">
        <v>963546</v>
      </c>
      <c r="I17" s="92">
        <v>936281</v>
      </c>
      <c r="J17" s="92">
        <v>1899827</v>
      </c>
      <c r="K17" s="92">
        <v>2269170</v>
      </c>
      <c r="L17" s="92">
        <v>1520819</v>
      </c>
      <c r="M17" s="92">
        <v>3789989</v>
      </c>
      <c r="N17" s="92">
        <v>82099</v>
      </c>
      <c r="O17" s="92">
        <v>66128</v>
      </c>
      <c r="P17" s="92">
        <v>148227</v>
      </c>
      <c r="Q17" s="92">
        <v>198063</v>
      </c>
      <c r="R17" s="92">
        <v>73851</v>
      </c>
      <c r="S17" s="92">
        <v>271914</v>
      </c>
      <c r="T17" s="92">
        <v>29887</v>
      </c>
      <c r="U17" s="92">
        <v>39699</v>
      </c>
      <c r="V17" s="92">
        <v>69586</v>
      </c>
      <c r="W17" s="92">
        <v>56155</v>
      </c>
      <c r="X17" s="92">
        <v>32144</v>
      </c>
      <c r="Y17" s="92">
        <v>88299</v>
      </c>
      <c r="Z17" s="92">
        <v>3668840</v>
      </c>
      <c r="AA17" s="92">
        <v>2718415</v>
      </c>
      <c r="AB17" s="92">
        <v>6387255</v>
      </c>
    </row>
    <row r="18" spans="1:28" s="93" customFormat="1" ht="36" customHeight="1">
      <c r="A18" s="480" t="s">
        <v>477</v>
      </c>
      <c r="B18" s="538" t="s">
        <v>490</v>
      </c>
      <c r="C18" s="538"/>
      <c r="D18" s="538"/>
      <c r="E18" s="538"/>
      <c r="F18" s="538"/>
      <c r="G18" s="538"/>
      <c r="H18" s="538"/>
      <c r="I18" s="538"/>
      <c r="J18" s="538"/>
      <c r="K18" s="538" t="s">
        <v>490</v>
      </c>
      <c r="L18" s="538"/>
      <c r="M18" s="538"/>
      <c r="N18" s="538"/>
      <c r="O18" s="538"/>
      <c r="P18" s="538"/>
      <c r="Q18" s="538"/>
      <c r="R18" s="538"/>
      <c r="S18" s="538"/>
      <c r="T18" s="538" t="s">
        <v>490</v>
      </c>
      <c r="U18" s="538"/>
      <c r="V18" s="538"/>
      <c r="W18" s="538"/>
      <c r="X18" s="538"/>
      <c r="Y18" s="538"/>
      <c r="Z18" s="538"/>
      <c r="AA18" s="538"/>
      <c r="AB18" s="538"/>
    </row>
    <row r="19" spans="1:28" ht="36" customHeight="1">
      <c r="A19" s="371" t="s">
        <v>480</v>
      </c>
      <c r="B19" s="91">
        <v>266</v>
      </c>
      <c r="C19" s="91">
        <v>275</v>
      </c>
      <c r="D19" s="91">
        <v>541</v>
      </c>
      <c r="E19" s="91">
        <v>23</v>
      </c>
      <c r="F19" s="91">
        <v>75</v>
      </c>
      <c r="G19" s="91">
        <v>98</v>
      </c>
      <c r="H19" s="91">
        <v>16042</v>
      </c>
      <c r="I19" s="91">
        <v>33253</v>
      </c>
      <c r="J19" s="91">
        <v>49295</v>
      </c>
      <c r="K19" s="91">
        <v>390467</v>
      </c>
      <c r="L19" s="91">
        <v>416743</v>
      </c>
      <c r="M19" s="91">
        <v>807210</v>
      </c>
      <c r="N19" s="91">
        <v>658</v>
      </c>
      <c r="O19" s="91">
        <v>665</v>
      </c>
      <c r="P19" s="91">
        <v>1323</v>
      </c>
      <c r="Q19" s="91">
        <v>4857</v>
      </c>
      <c r="R19" s="91">
        <v>2802</v>
      </c>
      <c r="S19" s="91">
        <v>7659</v>
      </c>
      <c r="T19" s="91">
        <v>665</v>
      </c>
      <c r="U19" s="91">
        <v>943</v>
      </c>
      <c r="V19" s="91">
        <v>1608</v>
      </c>
      <c r="W19" s="91">
        <v>218</v>
      </c>
      <c r="X19" s="91">
        <v>303</v>
      </c>
      <c r="Y19" s="91">
        <v>521</v>
      </c>
      <c r="Z19" s="152">
        <v>413196</v>
      </c>
      <c r="AA19" s="152">
        <v>455059</v>
      </c>
      <c r="AB19" s="152">
        <v>868255</v>
      </c>
    </row>
    <row r="20" spans="1:28" ht="36" customHeight="1">
      <c r="A20" s="371" t="s">
        <v>483</v>
      </c>
      <c r="B20" s="91">
        <v>8168</v>
      </c>
      <c r="C20" s="91">
        <v>7447</v>
      </c>
      <c r="D20" s="91">
        <v>15615</v>
      </c>
      <c r="E20" s="91">
        <v>5071</v>
      </c>
      <c r="F20" s="91">
        <v>9581</v>
      </c>
      <c r="G20" s="91">
        <v>14652</v>
      </c>
      <c r="H20" s="91">
        <v>872429</v>
      </c>
      <c r="I20" s="91">
        <v>1009646</v>
      </c>
      <c r="J20" s="91">
        <v>1882075</v>
      </c>
      <c r="K20" s="91">
        <v>11799577</v>
      </c>
      <c r="L20" s="91">
        <v>10757021</v>
      </c>
      <c r="M20" s="91">
        <v>22556598</v>
      </c>
      <c r="N20" s="91">
        <v>18407</v>
      </c>
      <c r="O20" s="91">
        <v>17633</v>
      </c>
      <c r="P20" s="91">
        <v>36040</v>
      </c>
      <c r="Q20" s="91">
        <v>226575</v>
      </c>
      <c r="R20" s="91">
        <v>100039</v>
      </c>
      <c r="S20" s="91">
        <v>326614</v>
      </c>
      <c r="T20" s="91">
        <v>14469</v>
      </c>
      <c r="U20" s="91">
        <v>23319</v>
      </c>
      <c r="V20" s="91">
        <v>37788</v>
      </c>
      <c r="W20" s="91">
        <v>30249</v>
      </c>
      <c r="X20" s="91">
        <v>22345</v>
      </c>
      <c r="Y20" s="91">
        <v>52594</v>
      </c>
      <c r="Z20" s="152">
        <v>12974945</v>
      </c>
      <c r="AA20" s="152">
        <v>11947031</v>
      </c>
      <c r="AB20" s="152">
        <v>24921976</v>
      </c>
    </row>
    <row r="21" spans="1:28" ht="36" customHeight="1">
      <c r="A21" s="371" t="s">
        <v>39</v>
      </c>
      <c r="B21" s="92">
        <v>8434</v>
      </c>
      <c r="C21" s="92">
        <v>7722</v>
      </c>
      <c r="D21" s="92">
        <v>16156</v>
      </c>
      <c r="E21" s="92">
        <v>5094</v>
      </c>
      <c r="F21" s="92">
        <v>9656</v>
      </c>
      <c r="G21" s="92">
        <v>14750</v>
      </c>
      <c r="H21" s="92">
        <v>888471</v>
      </c>
      <c r="I21" s="92">
        <v>1042899</v>
      </c>
      <c r="J21" s="92">
        <v>1931370</v>
      </c>
      <c r="K21" s="92">
        <v>12190044</v>
      </c>
      <c r="L21" s="92">
        <v>11173764</v>
      </c>
      <c r="M21" s="92">
        <v>23363808</v>
      </c>
      <c r="N21" s="92">
        <v>19065</v>
      </c>
      <c r="O21" s="92">
        <v>18298</v>
      </c>
      <c r="P21" s="92">
        <v>37363</v>
      </c>
      <c r="Q21" s="92">
        <v>231432</v>
      </c>
      <c r="R21" s="92">
        <v>102841</v>
      </c>
      <c r="S21" s="92">
        <v>334273</v>
      </c>
      <c r="T21" s="92">
        <v>15134</v>
      </c>
      <c r="U21" s="92">
        <v>24262</v>
      </c>
      <c r="V21" s="92">
        <v>39396</v>
      </c>
      <c r="W21" s="92">
        <v>30467</v>
      </c>
      <c r="X21" s="92">
        <v>22648</v>
      </c>
      <c r="Y21" s="92">
        <v>53115</v>
      </c>
      <c r="Z21" s="92">
        <v>13388141</v>
      </c>
      <c r="AA21" s="92">
        <v>12402090</v>
      </c>
      <c r="AB21" s="92">
        <v>25790231</v>
      </c>
    </row>
  </sheetData>
  <mergeCells count="16">
    <mergeCell ref="A2:A3"/>
    <mergeCell ref="B2:D2"/>
    <mergeCell ref="E2:G2"/>
    <mergeCell ref="H2:J2"/>
    <mergeCell ref="K2:M2"/>
    <mergeCell ref="B18:J18"/>
    <mergeCell ref="K18:S18"/>
    <mergeCell ref="T18:AB18"/>
    <mergeCell ref="B1:J1"/>
    <mergeCell ref="K1:S1"/>
    <mergeCell ref="T1:AB1"/>
    <mergeCell ref="N2:P2"/>
    <mergeCell ref="Q2:S2"/>
    <mergeCell ref="T2:V2"/>
    <mergeCell ref="W2:Y2"/>
    <mergeCell ref="Z2:AB2"/>
  </mergeCells>
  <pageMargins left="0.70866141732283505" right="0.23622047244094499" top="0.55118110236220497" bottom="0.74803149606299202" header="0.31496062992126" footer="0.31496062992126"/>
  <pageSetup paperSize="9" scale="92" firstPageNumber="84" orientation="portrait" useFirstPageNumber="1" horizontalDpi="4294967294" verticalDpi="4294967294" r:id="rId1"/>
  <headerFooter>
    <oddFooter>&amp;L&amp;"Arial,Regular"AISHE 2014-15&amp;CT-&amp;P</oddFooter>
  </headerFooter>
  <colBreaks count="2" manualBreakCount="2">
    <brk id="10" max="19" man="1"/>
    <brk id="19" max="1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7030A0"/>
  </sheetPr>
  <dimension ref="A1:V21"/>
  <sheetViews>
    <sheetView view="pageBreakPreview" topLeftCell="C1" zoomScale="93" zoomScaleSheetLayoutView="93" workbookViewId="0">
      <selection activeCell="A22" sqref="A22:XFD23"/>
    </sheetView>
  </sheetViews>
  <sheetFormatPr defaultRowHeight="14.25"/>
  <cols>
    <col min="1" max="1" width="13" style="95" customWidth="1"/>
    <col min="2" max="2" width="9.85546875" style="95" customWidth="1"/>
    <col min="3" max="3" width="10.140625" style="95" customWidth="1"/>
    <col min="4" max="4" width="9.85546875" style="95" customWidth="1"/>
    <col min="5" max="6" width="8.85546875" style="95" customWidth="1"/>
    <col min="7" max="7" width="9" style="95" customWidth="1"/>
    <col min="8" max="8" width="7.85546875" style="95" customWidth="1"/>
    <col min="9" max="9" width="8.140625" style="95" customWidth="1"/>
    <col min="10" max="10" width="8.85546875" style="95" customWidth="1"/>
    <col min="11" max="11" width="9" style="95" customWidth="1"/>
    <col min="12" max="12" width="8.85546875" style="95" customWidth="1"/>
    <col min="13" max="13" width="9" style="95" customWidth="1"/>
    <col min="14" max="14" width="10.7109375" style="95" customWidth="1"/>
    <col min="15" max="15" width="10.85546875" style="95" customWidth="1"/>
    <col min="16" max="16" width="10.7109375" style="95" customWidth="1"/>
    <col min="17" max="17" width="10" style="95" customWidth="1"/>
    <col min="18" max="18" width="12" style="95" customWidth="1"/>
    <col min="19" max="19" width="13.140625" style="95" customWidth="1"/>
    <col min="20" max="20" width="9.140625" style="95"/>
    <col min="21" max="21" width="11.5703125" style="95" customWidth="1"/>
    <col min="22" max="22" width="10.5703125" style="95" customWidth="1"/>
    <col min="23" max="16384" width="9.140625" style="95"/>
  </cols>
  <sheetData>
    <row r="1" spans="1:22" s="94" customFormat="1" ht="43.5" customHeight="1">
      <c r="A1" s="489" t="s">
        <v>491</v>
      </c>
      <c r="B1" s="614" t="s">
        <v>492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 t="s">
        <v>493</v>
      </c>
      <c r="O1" s="614"/>
      <c r="P1" s="614"/>
      <c r="Q1" s="614"/>
      <c r="R1" s="614"/>
      <c r="S1" s="614"/>
      <c r="T1" s="614"/>
      <c r="U1" s="614"/>
      <c r="V1" s="614"/>
    </row>
    <row r="2" spans="1:22" s="206" customFormat="1" ht="31.5" customHeight="1">
      <c r="A2" s="627" t="s">
        <v>479</v>
      </c>
      <c r="B2" s="628" t="s">
        <v>90</v>
      </c>
      <c r="C2" s="628"/>
      <c r="D2" s="628"/>
      <c r="E2" s="628" t="s">
        <v>471</v>
      </c>
      <c r="F2" s="628"/>
      <c r="G2" s="628"/>
      <c r="H2" s="628" t="s">
        <v>472</v>
      </c>
      <c r="I2" s="628"/>
      <c r="J2" s="628"/>
      <c r="K2" s="628" t="s">
        <v>473</v>
      </c>
      <c r="L2" s="628"/>
      <c r="M2" s="628"/>
      <c r="N2" s="628" t="s">
        <v>474</v>
      </c>
      <c r="O2" s="628"/>
      <c r="P2" s="628"/>
      <c r="Q2" s="628" t="s">
        <v>475</v>
      </c>
      <c r="R2" s="628"/>
      <c r="S2" s="628"/>
      <c r="T2" s="628" t="s">
        <v>476</v>
      </c>
      <c r="U2" s="628"/>
      <c r="V2" s="628"/>
    </row>
    <row r="3" spans="1:22" s="206" customFormat="1" ht="19.5" customHeight="1">
      <c r="A3" s="627"/>
      <c r="B3" s="207" t="s">
        <v>103</v>
      </c>
      <c r="C3" s="207" t="s">
        <v>104</v>
      </c>
      <c r="D3" s="207" t="s">
        <v>90</v>
      </c>
      <c r="E3" s="207" t="s">
        <v>103</v>
      </c>
      <c r="F3" s="207" t="s">
        <v>104</v>
      </c>
      <c r="G3" s="207" t="s">
        <v>90</v>
      </c>
      <c r="H3" s="207" t="s">
        <v>103</v>
      </c>
      <c r="I3" s="207" t="s">
        <v>104</v>
      </c>
      <c r="J3" s="207" t="s">
        <v>90</v>
      </c>
      <c r="K3" s="207" t="s">
        <v>103</v>
      </c>
      <c r="L3" s="207" t="s">
        <v>104</v>
      </c>
      <c r="M3" s="207" t="s">
        <v>90</v>
      </c>
      <c r="N3" s="207" t="s">
        <v>103</v>
      </c>
      <c r="O3" s="207" t="s">
        <v>104</v>
      </c>
      <c r="P3" s="207" t="s">
        <v>90</v>
      </c>
      <c r="Q3" s="207" t="s">
        <v>103</v>
      </c>
      <c r="R3" s="207" t="s">
        <v>104</v>
      </c>
      <c r="S3" s="207" t="s">
        <v>90</v>
      </c>
      <c r="T3" s="207" t="s">
        <v>103</v>
      </c>
      <c r="U3" s="207" t="s">
        <v>104</v>
      </c>
      <c r="V3" s="207" t="s">
        <v>90</v>
      </c>
    </row>
    <row r="4" spans="1:22">
      <c r="A4" s="96">
        <v>1</v>
      </c>
      <c r="B4" s="97">
        <v>2</v>
      </c>
      <c r="C4" s="96">
        <v>3</v>
      </c>
      <c r="D4" s="97">
        <v>4</v>
      </c>
      <c r="E4" s="96">
        <v>5</v>
      </c>
      <c r="F4" s="97">
        <v>6</v>
      </c>
      <c r="G4" s="96">
        <v>7</v>
      </c>
      <c r="H4" s="97">
        <v>8</v>
      </c>
      <c r="I4" s="96">
        <v>9</v>
      </c>
      <c r="J4" s="97">
        <v>10</v>
      </c>
      <c r="K4" s="96">
        <v>11</v>
      </c>
      <c r="L4" s="97">
        <v>12</v>
      </c>
      <c r="M4" s="96">
        <v>13</v>
      </c>
      <c r="N4" s="97">
        <v>2</v>
      </c>
      <c r="O4" s="96">
        <v>3</v>
      </c>
      <c r="P4" s="97">
        <v>4</v>
      </c>
      <c r="Q4" s="96">
        <v>5</v>
      </c>
      <c r="R4" s="97">
        <v>6</v>
      </c>
      <c r="S4" s="96">
        <v>7</v>
      </c>
      <c r="T4" s="97">
        <v>8</v>
      </c>
      <c r="U4" s="96">
        <v>9</v>
      </c>
      <c r="V4" s="97">
        <v>10</v>
      </c>
    </row>
    <row r="5" spans="1:22" ht="49.5" customHeight="1">
      <c r="A5" s="232" t="s">
        <v>480</v>
      </c>
      <c r="B5" s="98">
        <v>363756</v>
      </c>
      <c r="C5" s="98">
        <v>309598</v>
      </c>
      <c r="D5" s="98">
        <v>673354</v>
      </c>
      <c r="E5" s="98">
        <v>38763</v>
      </c>
      <c r="F5" s="98">
        <v>32819</v>
      </c>
      <c r="G5" s="98">
        <v>71582</v>
      </c>
      <c r="H5" s="98">
        <v>13820</v>
      </c>
      <c r="I5" s="98">
        <v>12758</v>
      </c>
      <c r="J5" s="98">
        <v>26578</v>
      </c>
      <c r="K5" s="98">
        <v>55053</v>
      </c>
      <c r="L5" s="98">
        <v>33871</v>
      </c>
      <c r="M5" s="98">
        <v>88924</v>
      </c>
      <c r="N5" s="98">
        <v>1836</v>
      </c>
      <c r="O5" s="98">
        <v>811</v>
      </c>
      <c r="P5" s="98">
        <v>2647</v>
      </c>
      <c r="Q5" s="98">
        <v>9403</v>
      </c>
      <c r="R5" s="98">
        <v>4598</v>
      </c>
      <c r="S5" s="98">
        <v>14001</v>
      </c>
      <c r="T5" s="98">
        <v>1704</v>
      </c>
      <c r="U5" s="98">
        <v>1752</v>
      </c>
      <c r="V5" s="98">
        <v>3456</v>
      </c>
    </row>
    <row r="6" spans="1:22" ht="49.5" customHeight="1">
      <c r="A6" s="232" t="s">
        <v>481</v>
      </c>
      <c r="B6" s="98">
        <v>362470</v>
      </c>
      <c r="C6" s="98">
        <v>310101</v>
      </c>
      <c r="D6" s="98">
        <v>672571</v>
      </c>
      <c r="E6" s="98">
        <v>35780</v>
      </c>
      <c r="F6" s="98">
        <v>26128</v>
      </c>
      <c r="G6" s="98">
        <v>61908</v>
      </c>
      <c r="H6" s="98">
        <v>27188</v>
      </c>
      <c r="I6" s="98">
        <v>27708</v>
      </c>
      <c r="J6" s="98">
        <v>54896</v>
      </c>
      <c r="K6" s="98">
        <v>85918</v>
      </c>
      <c r="L6" s="98">
        <v>60410</v>
      </c>
      <c r="M6" s="98">
        <v>146328</v>
      </c>
      <c r="N6" s="98">
        <v>0</v>
      </c>
      <c r="O6" s="98">
        <v>0</v>
      </c>
      <c r="P6" s="98">
        <v>0</v>
      </c>
      <c r="Q6" s="98">
        <v>0</v>
      </c>
      <c r="R6" s="98">
        <v>1</v>
      </c>
      <c r="S6" s="98">
        <v>1</v>
      </c>
      <c r="T6" s="98">
        <v>0</v>
      </c>
      <c r="U6" s="98">
        <v>0</v>
      </c>
      <c r="V6" s="98">
        <v>0</v>
      </c>
    </row>
    <row r="7" spans="1:22" ht="49.5" customHeight="1">
      <c r="A7" s="232" t="s">
        <v>482</v>
      </c>
      <c r="B7" s="98">
        <v>150245</v>
      </c>
      <c r="C7" s="98">
        <v>36721</v>
      </c>
      <c r="D7" s="98">
        <v>186966</v>
      </c>
      <c r="E7" s="98">
        <v>20807</v>
      </c>
      <c r="F7" s="98">
        <v>4609</v>
      </c>
      <c r="G7" s="98">
        <v>25416</v>
      </c>
      <c r="H7" s="98">
        <v>9462</v>
      </c>
      <c r="I7" s="98">
        <v>2094</v>
      </c>
      <c r="J7" s="98">
        <v>11556</v>
      </c>
      <c r="K7" s="98">
        <v>38734</v>
      </c>
      <c r="L7" s="98">
        <v>7433</v>
      </c>
      <c r="M7" s="98">
        <v>46167</v>
      </c>
      <c r="N7" s="98">
        <v>1694</v>
      </c>
      <c r="O7" s="98">
        <v>166</v>
      </c>
      <c r="P7" s="98">
        <v>1860</v>
      </c>
      <c r="Q7" s="98">
        <v>1777</v>
      </c>
      <c r="R7" s="98">
        <v>372</v>
      </c>
      <c r="S7" s="98">
        <v>2149</v>
      </c>
      <c r="T7" s="98">
        <v>1367</v>
      </c>
      <c r="U7" s="98">
        <v>536</v>
      </c>
      <c r="V7" s="98">
        <v>1856</v>
      </c>
    </row>
    <row r="8" spans="1:22" ht="49.5" customHeight="1">
      <c r="A8" s="232" t="s">
        <v>483</v>
      </c>
      <c r="B8" s="98">
        <v>1359660</v>
      </c>
      <c r="C8" s="98">
        <v>1215885</v>
      </c>
      <c r="D8" s="98">
        <v>2575545</v>
      </c>
      <c r="E8" s="98">
        <v>150866</v>
      </c>
      <c r="F8" s="98">
        <v>129540</v>
      </c>
      <c r="G8" s="98">
        <v>280406</v>
      </c>
      <c r="H8" s="98">
        <v>47269</v>
      </c>
      <c r="I8" s="98">
        <v>34493</v>
      </c>
      <c r="J8" s="98">
        <v>81762</v>
      </c>
      <c r="K8" s="98">
        <v>345777</v>
      </c>
      <c r="L8" s="98">
        <v>339271</v>
      </c>
      <c r="M8" s="98">
        <v>685048</v>
      </c>
      <c r="N8" s="98">
        <v>2570</v>
      </c>
      <c r="O8" s="98">
        <v>1189</v>
      </c>
      <c r="P8" s="98">
        <v>3759</v>
      </c>
      <c r="Q8" s="98">
        <v>48192</v>
      </c>
      <c r="R8" s="98">
        <v>33691</v>
      </c>
      <c r="S8" s="98">
        <v>81883</v>
      </c>
      <c r="T8" s="98">
        <v>6422</v>
      </c>
      <c r="U8" s="98">
        <v>6475</v>
      </c>
      <c r="V8" s="98">
        <v>12897</v>
      </c>
    </row>
    <row r="9" spans="1:22" ht="49.5" customHeight="1">
      <c r="A9" s="232" t="s">
        <v>484</v>
      </c>
      <c r="B9" s="98">
        <v>556977</v>
      </c>
      <c r="C9" s="98">
        <v>400182</v>
      </c>
      <c r="D9" s="98">
        <v>957159</v>
      </c>
      <c r="E9" s="98">
        <v>89163</v>
      </c>
      <c r="F9" s="98">
        <v>58300</v>
      </c>
      <c r="G9" s="98">
        <v>147463</v>
      </c>
      <c r="H9" s="98">
        <v>49435</v>
      </c>
      <c r="I9" s="98">
        <v>32565</v>
      </c>
      <c r="J9" s="98">
        <v>82000</v>
      </c>
      <c r="K9" s="98">
        <v>253055</v>
      </c>
      <c r="L9" s="98">
        <v>180755</v>
      </c>
      <c r="M9" s="98">
        <v>433810</v>
      </c>
      <c r="N9" s="98">
        <v>265</v>
      </c>
      <c r="O9" s="98">
        <v>210</v>
      </c>
      <c r="P9" s="98">
        <v>475</v>
      </c>
      <c r="Q9" s="98">
        <v>4816</v>
      </c>
      <c r="R9" s="98">
        <v>5263</v>
      </c>
      <c r="S9" s="98">
        <v>10079</v>
      </c>
      <c r="T9" s="98">
        <v>1041</v>
      </c>
      <c r="U9" s="98">
        <v>2041</v>
      </c>
      <c r="V9" s="98">
        <v>3082</v>
      </c>
    </row>
    <row r="10" spans="1:22" ht="49.5" customHeight="1">
      <c r="A10" s="232" t="s">
        <v>485</v>
      </c>
      <c r="B10" s="98">
        <v>391259</v>
      </c>
      <c r="C10" s="98">
        <v>164003</v>
      </c>
      <c r="D10" s="98">
        <v>555262</v>
      </c>
      <c r="E10" s="98">
        <v>28363</v>
      </c>
      <c r="F10" s="98">
        <v>9077</v>
      </c>
      <c r="G10" s="98">
        <v>37440</v>
      </c>
      <c r="H10" s="98">
        <v>11738</v>
      </c>
      <c r="I10" s="98">
        <v>6991</v>
      </c>
      <c r="J10" s="98">
        <v>18729</v>
      </c>
      <c r="K10" s="98">
        <v>65963</v>
      </c>
      <c r="L10" s="98">
        <v>20912</v>
      </c>
      <c r="M10" s="98">
        <v>86875</v>
      </c>
      <c r="N10" s="98">
        <v>1238</v>
      </c>
      <c r="O10" s="98">
        <v>287</v>
      </c>
      <c r="P10" s="98">
        <v>1525</v>
      </c>
      <c r="Q10" s="98">
        <v>10505</v>
      </c>
      <c r="R10" s="98">
        <v>2618</v>
      </c>
      <c r="S10" s="98">
        <v>13123</v>
      </c>
      <c r="T10" s="98">
        <v>2736</v>
      </c>
      <c r="U10" s="98">
        <v>2818</v>
      </c>
      <c r="V10" s="98">
        <v>5554</v>
      </c>
    </row>
    <row r="11" spans="1:22" ht="49.5" customHeight="1">
      <c r="A11" s="232" t="s">
        <v>575</v>
      </c>
      <c r="B11" s="98">
        <v>19</v>
      </c>
      <c r="C11" s="98">
        <v>7</v>
      </c>
      <c r="D11" s="98">
        <v>26</v>
      </c>
      <c r="E11" s="98">
        <v>0</v>
      </c>
      <c r="F11" s="98">
        <v>0</v>
      </c>
      <c r="G11" s="98">
        <v>0</v>
      </c>
      <c r="H11" s="98">
        <v>19</v>
      </c>
      <c r="I11" s="98">
        <v>7</v>
      </c>
      <c r="J11" s="98">
        <v>26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</row>
    <row r="12" spans="1:22" ht="59.25" customHeight="1">
      <c r="A12" s="232" t="s">
        <v>486</v>
      </c>
      <c r="B12" s="98">
        <v>1499</v>
      </c>
      <c r="C12" s="98">
        <v>1344</v>
      </c>
      <c r="D12" s="98">
        <v>2843</v>
      </c>
      <c r="E12" s="98">
        <v>195</v>
      </c>
      <c r="F12" s="98">
        <v>256</v>
      </c>
      <c r="G12" s="98">
        <v>451</v>
      </c>
      <c r="H12" s="98">
        <v>36</v>
      </c>
      <c r="I12" s="98">
        <v>47</v>
      </c>
      <c r="J12" s="98">
        <v>83</v>
      </c>
      <c r="K12" s="98">
        <v>305</v>
      </c>
      <c r="L12" s="98">
        <v>444</v>
      </c>
      <c r="M12" s="98">
        <v>749</v>
      </c>
      <c r="N12" s="98">
        <v>3</v>
      </c>
      <c r="O12" s="98">
        <v>2</v>
      </c>
      <c r="P12" s="98">
        <v>5</v>
      </c>
      <c r="Q12" s="98">
        <v>18</v>
      </c>
      <c r="R12" s="98">
        <v>41</v>
      </c>
      <c r="S12" s="98">
        <v>59</v>
      </c>
      <c r="T12" s="98">
        <v>0</v>
      </c>
      <c r="U12" s="98">
        <v>0</v>
      </c>
      <c r="V12" s="98">
        <v>0</v>
      </c>
    </row>
    <row r="13" spans="1:22" ht="49.5" customHeight="1">
      <c r="A13" s="232" t="s">
        <v>487</v>
      </c>
      <c r="B13" s="98">
        <v>29024</v>
      </c>
      <c r="C13" s="98">
        <v>10660</v>
      </c>
      <c r="D13" s="98">
        <v>39684</v>
      </c>
      <c r="E13" s="98">
        <v>1781</v>
      </c>
      <c r="F13" s="98">
        <v>829</v>
      </c>
      <c r="G13" s="98">
        <v>2610</v>
      </c>
      <c r="H13" s="98">
        <v>1131</v>
      </c>
      <c r="I13" s="98">
        <v>499</v>
      </c>
      <c r="J13" s="98">
        <v>1630</v>
      </c>
      <c r="K13" s="98">
        <v>3726</v>
      </c>
      <c r="L13" s="98">
        <v>1791</v>
      </c>
      <c r="M13" s="98">
        <v>5517</v>
      </c>
      <c r="N13" s="98">
        <v>113</v>
      </c>
      <c r="O13" s="98">
        <v>20</v>
      </c>
      <c r="P13" s="98">
        <v>133</v>
      </c>
      <c r="Q13" s="98">
        <v>101</v>
      </c>
      <c r="R13" s="98">
        <v>16</v>
      </c>
      <c r="S13" s="98">
        <v>117</v>
      </c>
      <c r="T13" s="98">
        <v>1065</v>
      </c>
      <c r="U13" s="98">
        <v>345</v>
      </c>
      <c r="V13" s="98">
        <v>1457</v>
      </c>
    </row>
    <row r="14" spans="1:22" ht="71.25" customHeight="1">
      <c r="A14" s="232" t="s">
        <v>488</v>
      </c>
      <c r="B14" s="98">
        <v>50910</v>
      </c>
      <c r="C14" s="98">
        <v>37224</v>
      </c>
      <c r="D14" s="98">
        <v>88134</v>
      </c>
      <c r="E14" s="98">
        <v>4421</v>
      </c>
      <c r="F14" s="98">
        <v>3740</v>
      </c>
      <c r="G14" s="98">
        <v>8161</v>
      </c>
      <c r="H14" s="98">
        <v>1348</v>
      </c>
      <c r="I14" s="98">
        <v>990</v>
      </c>
      <c r="J14" s="98">
        <v>2338</v>
      </c>
      <c r="K14" s="98">
        <v>12422</v>
      </c>
      <c r="L14" s="98">
        <v>11950</v>
      </c>
      <c r="M14" s="98">
        <v>24372</v>
      </c>
      <c r="N14" s="98">
        <v>58</v>
      </c>
      <c r="O14" s="98">
        <v>73</v>
      </c>
      <c r="P14" s="98">
        <v>131</v>
      </c>
      <c r="Q14" s="98">
        <v>5377</v>
      </c>
      <c r="R14" s="98">
        <v>2963</v>
      </c>
      <c r="S14" s="98">
        <v>8340</v>
      </c>
      <c r="T14" s="98">
        <v>1322</v>
      </c>
      <c r="U14" s="98">
        <v>1413</v>
      </c>
      <c r="V14" s="98">
        <v>2735</v>
      </c>
    </row>
    <row r="15" spans="1:22" ht="49.5" customHeight="1">
      <c r="A15" s="232" t="s">
        <v>489</v>
      </c>
      <c r="B15" s="98">
        <v>400597</v>
      </c>
      <c r="C15" s="98">
        <v>228427</v>
      </c>
      <c r="D15" s="98">
        <v>629024</v>
      </c>
      <c r="E15" s="98">
        <v>11348</v>
      </c>
      <c r="F15" s="98">
        <v>6982</v>
      </c>
      <c r="G15" s="98">
        <v>18330</v>
      </c>
      <c r="H15" s="98">
        <v>4535</v>
      </c>
      <c r="I15" s="98">
        <v>2426</v>
      </c>
      <c r="J15" s="98">
        <v>6961</v>
      </c>
      <c r="K15" s="98">
        <v>74113</v>
      </c>
      <c r="L15" s="98">
        <v>39665</v>
      </c>
      <c r="M15" s="98">
        <v>113778</v>
      </c>
      <c r="N15" s="98">
        <v>173</v>
      </c>
      <c r="O15" s="98">
        <v>150</v>
      </c>
      <c r="P15" s="98">
        <v>323</v>
      </c>
      <c r="Q15" s="98">
        <v>8455</v>
      </c>
      <c r="R15" s="98">
        <v>4054</v>
      </c>
      <c r="S15" s="98">
        <v>12509</v>
      </c>
      <c r="T15" s="98">
        <v>13306</v>
      </c>
      <c r="U15" s="98">
        <v>10468</v>
      </c>
      <c r="V15" s="98">
        <v>23774</v>
      </c>
    </row>
    <row r="16" spans="1:22" ht="36.75" customHeight="1">
      <c r="A16" s="232" t="s">
        <v>37</v>
      </c>
      <c r="B16" s="98">
        <v>2424</v>
      </c>
      <c r="C16" s="98">
        <v>4263</v>
      </c>
      <c r="D16" s="98">
        <v>6687</v>
      </c>
      <c r="E16" s="98">
        <v>446</v>
      </c>
      <c r="F16" s="98">
        <v>449</v>
      </c>
      <c r="G16" s="98">
        <v>895</v>
      </c>
      <c r="H16" s="98">
        <v>167</v>
      </c>
      <c r="I16" s="98">
        <v>176</v>
      </c>
      <c r="J16" s="98">
        <v>343</v>
      </c>
      <c r="K16" s="98">
        <v>856</v>
      </c>
      <c r="L16" s="98">
        <v>887</v>
      </c>
      <c r="M16" s="98">
        <v>1743</v>
      </c>
      <c r="N16" s="98">
        <v>14</v>
      </c>
      <c r="O16" s="98">
        <v>13</v>
      </c>
      <c r="P16" s="98">
        <v>27</v>
      </c>
      <c r="Q16" s="98">
        <v>43</v>
      </c>
      <c r="R16" s="98">
        <v>83</v>
      </c>
      <c r="S16" s="98">
        <v>126</v>
      </c>
      <c r="T16" s="98">
        <v>40</v>
      </c>
      <c r="U16" s="98">
        <v>111</v>
      </c>
      <c r="V16" s="98">
        <v>151</v>
      </c>
    </row>
    <row r="17" spans="1:22" s="100" customFormat="1" ht="36.75" customHeight="1">
      <c r="A17" s="236" t="s">
        <v>39</v>
      </c>
      <c r="B17" s="99">
        <v>3668840</v>
      </c>
      <c r="C17" s="99">
        <v>2718415</v>
      </c>
      <c r="D17" s="99">
        <v>6387255</v>
      </c>
      <c r="E17" s="99">
        <v>381933</v>
      </c>
      <c r="F17" s="99">
        <v>272729</v>
      </c>
      <c r="G17" s="99">
        <v>654662</v>
      </c>
      <c r="H17" s="99">
        <v>166148</v>
      </c>
      <c r="I17" s="99">
        <v>120754</v>
      </c>
      <c r="J17" s="99">
        <v>286902</v>
      </c>
      <c r="K17" s="99">
        <v>935922</v>
      </c>
      <c r="L17" s="99">
        <v>697389</v>
      </c>
      <c r="M17" s="99">
        <v>1633311</v>
      </c>
      <c r="N17" s="99">
        <v>7964</v>
      </c>
      <c r="O17" s="99">
        <v>2921</v>
      </c>
      <c r="P17" s="99">
        <v>10885</v>
      </c>
      <c r="Q17" s="99">
        <v>88687</v>
      </c>
      <c r="R17" s="99">
        <v>53700</v>
      </c>
      <c r="S17" s="99">
        <v>142387</v>
      </c>
      <c r="T17" s="99">
        <v>29003</v>
      </c>
      <c r="U17" s="99">
        <v>25959</v>
      </c>
      <c r="V17" s="99">
        <v>54962</v>
      </c>
    </row>
    <row r="18" spans="1:22" s="94" customFormat="1" ht="39.75" customHeight="1">
      <c r="A18" s="489" t="str">
        <f>A1</f>
        <v xml:space="preserve">Table </v>
      </c>
      <c r="B18" s="614" t="s">
        <v>494</v>
      </c>
      <c r="C18" s="614"/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4" t="s">
        <v>495</v>
      </c>
      <c r="O18" s="614"/>
      <c r="P18" s="614"/>
      <c r="Q18" s="614"/>
      <c r="R18" s="614"/>
      <c r="S18" s="614"/>
      <c r="T18" s="614"/>
      <c r="U18" s="614"/>
      <c r="V18" s="614"/>
    </row>
    <row r="19" spans="1:22" ht="40.5" customHeight="1">
      <c r="A19" s="232" t="s">
        <v>480</v>
      </c>
      <c r="B19" s="98">
        <v>413196</v>
      </c>
      <c r="C19" s="98">
        <v>455059</v>
      </c>
      <c r="D19" s="98">
        <v>868255</v>
      </c>
      <c r="E19" s="98">
        <v>49029</v>
      </c>
      <c r="F19" s="98">
        <v>45937</v>
      </c>
      <c r="G19" s="98">
        <v>94966</v>
      </c>
      <c r="H19" s="98">
        <v>88938</v>
      </c>
      <c r="I19" s="98">
        <v>93325</v>
      </c>
      <c r="J19" s="98">
        <v>182263</v>
      </c>
      <c r="K19" s="98">
        <v>103369</v>
      </c>
      <c r="L19" s="98">
        <v>110952</v>
      </c>
      <c r="M19" s="98">
        <v>214321</v>
      </c>
      <c r="N19" s="98">
        <v>1653</v>
      </c>
      <c r="O19" s="98">
        <v>1110</v>
      </c>
      <c r="P19" s="98">
        <v>2763</v>
      </c>
      <c r="Q19" s="98">
        <v>16622</v>
      </c>
      <c r="R19" s="98">
        <v>18542</v>
      </c>
      <c r="S19" s="98">
        <v>35164</v>
      </c>
      <c r="T19" s="98">
        <v>23345</v>
      </c>
      <c r="U19" s="98">
        <v>29433</v>
      </c>
      <c r="V19" s="98">
        <v>52778</v>
      </c>
    </row>
    <row r="20" spans="1:22" ht="40.5" customHeight="1">
      <c r="A20" s="232" t="s">
        <v>483</v>
      </c>
      <c r="B20" s="98">
        <v>12974945</v>
      </c>
      <c r="C20" s="98">
        <v>11947031</v>
      </c>
      <c r="D20" s="98">
        <v>24921976</v>
      </c>
      <c r="E20" s="98">
        <v>1832086</v>
      </c>
      <c r="F20" s="98">
        <v>1661022</v>
      </c>
      <c r="G20" s="98">
        <v>3493108</v>
      </c>
      <c r="H20" s="98">
        <v>585881</v>
      </c>
      <c r="I20" s="98">
        <v>495842</v>
      </c>
      <c r="J20" s="98">
        <v>1081723</v>
      </c>
      <c r="K20" s="98">
        <v>4459175</v>
      </c>
      <c r="L20" s="98">
        <v>4238016</v>
      </c>
      <c r="M20" s="98">
        <v>8697191</v>
      </c>
      <c r="N20" s="98">
        <v>21610</v>
      </c>
      <c r="O20" s="98">
        <v>23181</v>
      </c>
      <c r="P20" s="98">
        <v>44791</v>
      </c>
      <c r="Q20" s="98">
        <v>656554</v>
      </c>
      <c r="R20" s="98">
        <v>623200</v>
      </c>
      <c r="S20" s="98">
        <v>1279754</v>
      </c>
      <c r="T20" s="98">
        <v>208171</v>
      </c>
      <c r="U20" s="98">
        <v>280767</v>
      </c>
      <c r="V20" s="98">
        <v>488938</v>
      </c>
    </row>
    <row r="21" spans="1:22" s="100" customFormat="1" ht="40.5" customHeight="1">
      <c r="A21" s="371" t="s">
        <v>39</v>
      </c>
      <c r="B21" s="99">
        <v>13388141</v>
      </c>
      <c r="C21" s="99">
        <v>12402090</v>
      </c>
      <c r="D21" s="99">
        <v>25790231</v>
      </c>
      <c r="E21" s="99">
        <v>1881115</v>
      </c>
      <c r="F21" s="99">
        <v>1706959</v>
      </c>
      <c r="G21" s="99">
        <v>3588074</v>
      </c>
      <c r="H21" s="99">
        <v>674819</v>
      </c>
      <c r="I21" s="99">
        <v>589167</v>
      </c>
      <c r="J21" s="99">
        <v>1263986</v>
      </c>
      <c r="K21" s="99">
        <v>4562544</v>
      </c>
      <c r="L21" s="99">
        <v>4348968</v>
      </c>
      <c r="M21" s="99">
        <v>8911512</v>
      </c>
      <c r="N21" s="99">
        <v>23263</v>
      </c>
      <c r="O21" s="99">
        <v>24291</v>
      </c>
      <c r="P21" s="99">
        <v>47554</v>
      </c>
      <c r="Q21" s="99">
        <v>673176</v>
      </c>
      <c r="R21" s="99">
        <v>641742</v>
      </c>
      <c r="S21" s="99">
        <v>1314918</v>
      </c>
      <c r="T21" s="99">
        <v>231516</v>
      </c>
      <c r="U21" s="99">
        <v>310200</v>
      </c>
      <c r="V21" s="99">
        <v>541716</v>
      </c>
    </row>
  </sheetData>
  <mergeCells count="12">
    <mergeCell ref="B18:M18"/>
    <mergeCell ref="N18:V18"/>
    <mergeCell ref="B1:M1"/>
    <mergeCell ref="N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27559055118110198" right="0.118110236220472" top="0.66929133858267698" bottom="0.511811023622047" header="0.23622047244094499" footer="0.23622047244094499"/>
  <pageSetup paperSize="9" scale="81" firstPageNumber="87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1" manualBreakCount="1">
    <brk id="13" max="19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7030A0"/>
  </sheetPr>
  <dimension ref="A1:W20"/>
  <sheetViews>
    <sheetView view="pageBreakPreview" topLeftCell="B13" zoomScaleSheetLayoutView="100" workbookViewId="0">
      <selection activeCell="W16" sqref="W16"/>
    </sheetView>
  </sheetViews>
  <sheetFormatPr defaultRowHeight="14.25"/>
  <cols>
    <col min="1" max="1" width="21" style="132" customWidth="1"/>
    <col min="2" max="2" width="8.42578125" style="132" customWidth="1"/>
    <col min="3" max="3" width="8.140625" style="132" customWidth="1"/>
    <col min="4" max="4" width="9.140625" style="132" customWidth="1"/>
    <col min="5" max="5" width="9" style="132" customWidth="1"/>
    <col min="6" max="6" width="8.28515625" style="132" customWidth="1"/>
    <col min="7" max="10" width="8.7109375" style="132" customWidth="1"/>
    <col min="11" max="11" width="7.5703125" style="132" customWidth="1"/>
    <col min="12" max="15" width="7.42578125" style="132" customWidth="1"/>
    <col min="16" max="16" width="8" style="132" customWidth="1"/>
    <col min="17" max="17" width="9" style="132" customWidth="1"/>
    <col min="18" max="18" width="9.5703125" style="132" customWidth="1"/>
    <col min="19" max="19" width="10.28515625" style="132" customWidth="1"/>
    <col min="20" max="20" width="6.85546875" style="132" customWidth="1"/>
    <col min="21" max="21" width="7.140625" style="132" customWidth="1"/>
    <col min="22" max="22" width="7.7109375" style="132" customWidth="1"/>
    <col min="23" max="16384" width="9.140625" style="132"/>
  </cols>
  <sheetData>
    <row r="1" spans="1:22" s="131" customFormat="1" ht="38.25" customHeight="1">
      <c r="A1" s="489" t="s">
        <v>540</v>
      </c>
      <c r="B1" s="614" t="s">
        <v>541</v>
      </c>
      <c r="C1" s="614"/>
      <c r="D1" s="614"/>
      <c r="E1" s="614"/>
      <c r="F1" s="614"/>
      <c r="G1" s="614"/>
      <c r="H1" s="614"/>
      <c r="I1" s="614"/>
      <c r="J1" s="614"/>
      <c r="K1" s="614" t="str">
        <f>B1</f>
        <v>Post-wise Number of Teachers in various types of Universities
(a) Teaching departments and Constituent Units/Off-campus Centres</v>
      </c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</row>
    <row r="2" spans="1:22" s="208" customFormat="1" ht="33.75" customHeight="1">
      <c r="A2" s="627" t="s">
        <v>479</v>
      </c>
      <c r="B2" s="617" t="s">
        <v>530</v>
      </c>
      <c r="C2" s="617"/>
      <c r="D2" s="617"/>
      <c r="E2" s="617" t="s">
        <v>531</v>
      </c>
      <c r="F2" s="618"/>
      <c r="G2" s="618"/>
      <c r="H2" s="617" t="s">
        <v>532</v>
      </c>
      <c r="I2" s="618"/>
      <c r="J2" s="618"/>
      <c r="K2" s="617" t="s">
        <v>533</v>
      </c>
      <c r="L2" s="618"/>
      <c r="M2" s="618"/>
      <c r="N2" s="617" t="s">
        <v>534</v>
      </c>
      <c r="O2" s="618"/>
      <c r="P2" s="618"/>
      <c r="Q2" s="631" t="s">
        <v>38</v>
      </c>
      <c r="R2" s="632"/>
      <c r="S2" s="633"/>
      <c r="T2" s="617" t="s">
        <v>535</v>
      </c>
      <c r="U2" s="618"/>
      <c r="V2" s="618"/>
    </row>
    <row r="3" spans="1:22" s="208" customFormat="1" ht="21.75" customHeight="1">
      <c r="A3" s="627"/>
      <c r="B3" s="201" t="s">
        <v>103</v>
      </c>
      <c r="C3" s="201" t="s">
        <v>104</v>
      </c>
      <c r="D3" s="201" t="s">
        <v>90</v>
      </c>
      <c r="E3" s="201" t="s">
        <v>103</v>
      </c>
      <c r="F3" s="201" t="s">
        <v>104</v>
      </c>
      <c r="G3" s="201" t="s">
        <v>90</v>
      </c>
      <c r="H3" s="201" t="s">
        <v>103</v>
      </c>
      <c r="I3" s="201" t="s">
        <v>104</v>
      </c>
      <c r="J3" s="201" t="s">
        <v>90</v>
      </c>
      <c r="K3" s="201" t="s">
        <v>103</v>
      </c>
      <c r="L3" s="201" t="s">
        <v>104</v>
      </c>
      <c r="M3" s="201" t="s">
        <v>90</v>
      </c>
      <c r="N3" s="201" t="s">
        <v>103</v>
      </c>
      <c r="O3" s="201" t="s">
        <v>104</v>
      </c>
      <c r="P3" s="201" t="s">
        <v>90</v>
      </c>
      <c r="Q3" s="201" t="s">
        <v>103</v>
      </c>
      <c r="R3" s="201" t="s">
        <v>104</v>
      </c>
      <c r="S3" s="201" t="s">
        <v>90</v>
      </c>
      <c r="T3" s="201" t="s">
        <v>103</v>
      </c>
      <c r="U3" s="201" t="s">
        <v>104</v>
      </c>
      <c r="V3" s="201" t="s">
        <v>90</v>
      </c>
    </row>
    <row r="4" spans="1:22" ht="34.5" customHeight="1">
      <c r="A4" s="233" t="s">
        <v>480</v>
      </c>
      <c r="B4" s="133">
        <v>2462</v>
      </c>
      <c r="C4" s="133">
        <v>591</v>
      </c>
      <c r="D4" s="133">
        <v>3053</v>
      </c>
      <c r="E4" s="133">
        <v>1930</v>
      </c>
      <c r="F4" s="133">
        <v>665</v>
      </c>
      <c r="G4" s="133">
        <v>2595</v>
      </c>
      <c r="H4" s="133">
        <v>3826</v>
      </c>
      <c r="I4" s="133">
        <v>1706</v>
      </c>
      <c r="J4" s="133">
        <v>5532</v>
      </c>
      <c r="K4" s="133">
        <v>23</v>
      </c>
      <c r="L4" s="133">
        <v>15</v>
      </c>
      <c r="M4" s="133">
        <v>38</v>
      </c>
      <c r="N4" s="133">
        <v>488</v>
      </c>
      <c r="O4" s="133">
        <v>268</v>
      </c>
      <c r="P4" s="133">
        <v>756</v>
      </c>
      <c r="Q4" s="133">
        <v>8729</v>
      </c>
      <c r="R4" s="133">
        <v>3245</v>
      </c>
      <c r="S4" s="133">
        <v>11974</v>
      </c>
      <c r="T4" s="133">
        <v>9</v>
      </c>
      <c r="U4" s="133">
        <v>2</v>
      </c>
      <c r="V4" s="133">
        <v>11</v>
      </c>
    </row>
    <row r="5" spans="1:22" ht="40.5" customHeight="1">
      <c r="A5" s="233" t="s">
        <v>481</v>
      </c>
      <c r="B5" s="133">
        <v>72</v>
      </c>
      <c r="C5" s="133">
        <v>39</v>
      </c>
      <c r="D5" s="133">
        <v>111</v>
      </c>
      <c r="E5" s="133">
        <v>124</v>
      </c>
      <c r="F5" s="133">
        <v>67</v>
      </c>
      <c r="G5" s="133">
        <v>191</v>
      </c>
      <c r="H5" s="133">
        <v>134</v>
      </c>
      <c r="I5" s="133">
        <v>96</v>
      </c>
      <c r="J5" s="133">
        <v>230</v>
      </c>
      <c r="K5" s="133">
        <v>0</v>
      </c>
      <c r="L5" s="133">
        <v>0</v>
      </c>
      <c r="M5" s="133">
        <v>0</v>
      </c>
      <c r="N5" s="133">
        <v>0</v>
      </c>
      <c r="O5" s="133">
        <v>0</v>
      </c>
      <c r="P5" s="133">
        <v>0</v>
      </c>
      <c r="Q5" s="133">
        <v>330</v>
      </c>
      <c r="R5" s="133">
        <v>202</v>
      </c>
      <c r="S5" s="133">
        <v>532</v>
      </c>
      <c r="T5" s="133">
        <v>0</v>
      </c>
      <c r="U5" s="133">
        <v>0</v>
      </c>
      <c r="V5" s="133">
        <v>0</v>
      </c>
    </row>
    <row r="6" spans="1:22" ht="41.25" customHeight="1">
      <c r="A6" s="233" t="s">
        <v>482</v>
      </c>
      <c r="B6" s="133">
        <v>4219</v>
      </c>
      <c r="C6" s="133">
        <v>724</v>
      </c>
      <c r="D6" s="133">
        <v>4943</v>
      </c>
      <c r="E6" s="133">
        <v>1993</v>
      </c>
      <c r="F6" s="133">
        <v>394</v>
      </c>
      <c r="G6" s="133">
        <v>2387</v>
      </c>
      <c r="H6" s="133">
        <v>4401</v>
      </c>
      <c r="I6" s="133">
        <v>1110</v>
      </c>
      <c r="J6" s="133">
        <v>5511</v>
      </c>
      <c r="K6" s="133">
        <v>130</v>
      </c>
      <c r="L6" s="133">
        <v>77</v>
      </c>
      <c r="M6" s="133">
        <v>207</v>
      </c>
      <c r="N6" s="133">
        <v>230</v>
      </c>
      <c r="O6" s="133">
        <v>81</v>
      </c>
      <c r="P6" s="133">
        <v>311</v>
      </c>
      <c r="Q6" s="133">
        <v>10973</v>
      </c>
      <c r="R6" s="133">
        <v>2386</v>
      </c>
      <c r="S6" s="133">
        <v>13359</v>
      </c>
      <c r="T6" s="133">
        <v>82</v>
      </c>
      <c r="U6" s="133">
        <v>10</v>
      </c>
      <c r="V6" s="133">
        <v>92</v>
      </c>
    </row>
    <row r="7" spans="1:22" ht="34.5" customHeight="1">
      <c r="A7" s="233" t="s">
        <v>483</v>
      </c>
      <c r="B7" s="133">
        <v>10479</v>
      </c>
      <c r="C7" s="133">
        <v>2842</v>
      </c>
      <c r="D7" s="133">
        <v>13321</v>
      </c>
      <c r="E7" s="133">
        <v>6518</v>
      </c>
      <c r="F7" s="133">
        <v>2343</v>
      </c>
      <c r="G7" s="133">
        <v>8861</v>
      </c>
      <c r="H7" s="133">
        <v>17544</v>
      </c>
      <c r="I7" s="133">
        <v>9616</v>
      </c>
      <c r="J7" s="133">
        <v>27160</v>
      </c>
      <c r="K7" s="133">
        <v>351</v>
      </c>
      <c r="L7" s="133">
        <v>298</v>
      </c>
      <c r="M7" s="133">
        <v>649</v>
      </c>
      <c r="N7" s="133">
        <v>6974</v>
      </c>
      <c r="O7" s="133">
        <v>2912</v>
      </c>
      <c r="P7" s="133">
        <v>9886</v>
      </c>
      <c r="Q7" s="133">
        <v>41866</v>
      </c>
      <c r="R7" s="133">
        <v>18011</v>
      </c>
      <c r="S7" s="133">
        <v>59877</v>
      </c>
      <c r="T7" s="133">
        <v>1088</v>
      </c>
      <c r="U7" s="133">
        <v>527</v>
      </c>
      <c r="V7" s="133">
        <v>1615</v>
      </c>
    </row>
    <row r="8" spans="1:22" ht="34.5" customHeight="1">
      <c r="A8" s="233" t="s">
        <v>484</v>
      </c>
      <c r="B8" s="133">
        <v>72</v>
      </c>
      <c r="C8" s="133">
        <v>16</v>
      </c>
      <c r="D8" s="133">
        <v>88</v>
      </c>
      <c r="E8" s="133">
        <v>35</v>
      </c>
      <c r="F8" s="133">
        <v>10</v>
      </c>
      <c r="G8" s="133">
        <v>45</v>
      </c>
      <c r="H8" s="133">
        <v>130</v>
      </c>
      <c r="I8" s="133">
        <v>89</v>
      </c>
      <c r="J8" s="133">
        <v>219</v>
      </c>
      <c r="K8" s="133">
        <v>0</v>
      </c>
      <c r="L8" s="133">
        <v>0</v>
      </c>
      <c r="M8" s="133">
        <v>0</v>
      </c>
      <c r="N8" s="133">
        <v>36</v>
      </c>
      <c r="O8" s="133">
        <v>21</v>
      </c>
      <c r="P8" s="133">
        <v>57</v>
      </c>
      <c r="Q8" s="133">
        <v>273</v>
      </c>
      <c r="R8" s="133">
        <v>136</v>
      </c>
      <c r="S8" s="133">
        <v>409</v>
      </c>
      <c r="T8" s="133">
        <v>550</v>
      </c>
      <c r="U8" s="133">
        <v>155</v>
      </c>
      <c r="V8" s="133">
        <v>705</v>
      </c>
    </row>
    <row r="9" spans="1:22" ht="34.5" customHeight="1">
      <c r="A9" s="233" t="s">
        <v>485</v>
      </c>
      <c r="B9" s="133">
        <v>2838</v>
      </c>
      <c r="C9" s="133">
        <v>745</v>
      </c>
      <c r="D9" s="133">
        <v>3583</v>
      </c>
      <c r="E9" s="133">
        <v>2400</v>
      </c>
      <c r="F9" s="133">
        <v>1058</v>
      </c>
      <c r="G9" s="133">
        <v>3458</v>
      </c>
      <c r="H9" s="133">
        <v>14516</v>
      </c>
      <c r="I9" s="133">
        <v>8876</v>
      </c>
      <c r="J9" s="133">
        <v>23392</v>
      </c>
      <c r="K9" s="133">
        <v>1376</v>
      </c>
      <c r="L9" s="133">
        <v>1140</v>
      </c>
      <c r="M9" s="133">
        <v>2516</v>
      </c>
      <c r="N9" s="133">
        <v>244</v>
      </c>
      <c r="O9" s="133">
        <v>144</v>
      </c>
      <c r="P9" s="133">
        <v>388</v>
      </c>
      <c r="Q9" s="133">
        <v>21374</v>
      </c>
      <c r="R9" s="133">
        <v>11963</v>
      </c>
      <c r="S9" s="133">
        <v>33337</v>
      </c>
      <c r="T9" s="133">
        <v>350</v>
      </c>
      <c r="U9" s="133">
        <v>161</v>
      </c>
      <c r="V9" s="133">
        <v>511</v>
      </c>
    </row>
    <row r="10" spans="1:22" ht="42" customHeight="1">
      <c r="A10" s="233" t="s">
        <v>575</v>
      </c>
      <c r="B10" s="133">
        <v>4</v>
      </c>
      <c r="C10" s="133">
        <v>0</v>
      </c>
      <c r="D10" s="133">
        <v>4</v>
      </c>
      <c r="E10" s="133">
        <v>1</v>
      </c>
      <c r="F10" s="133">
        <v>0</v>
      </c>
      <c r="G10" s="133">
        <v>1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5</v>
      </c>
      <c r="R10" s="133">
        <v>0</v>
      </c>
      <c r="S10" s="133">
        <v>5</v>
      </c>
      <c r="T10" s="133">
        <v>0</v>
      </c>
      <c r="U10" s="133">
        <v>0</v>
      </c>
      <c r="V10" s="133">
        <v>0</v>
      </c>
    </row>
    <row r="11" spans="1:22" ht="40.5" customHeight="1">
      <c r="A11" s="233" t="s">
        <v>486</v>
      </c>
      <c r="B11" s="133">
        <v>182</v>
      </c>
      <c r="C11" s="133">
        <v>36</v>
      </c>
      <c r="D11" s="133">
        <v>218</v>
      </c>
      <c r="E11" s="133">
        <v>29</v>
      </c>
      <c r="F11" s="133">
        <v>19</v>
      </c>
      <c r="G11" s="133">
        <v>48</v>
      </c>
      <c r="H11" s="133">
        <v>179</v>
      </c>
      <c r="I11" s="133">
        <v>69</v>
      </c>
      <c r="J11" s="133">
        <v>248</v>
      </c>
      <c r="K11" s="133">
        <v>19</v>
      </c>
      <c r="L11" s="133">
        <v>18</v>
      </c>
      <c r="M11" s="133">
        <v>37</v>
      </c>
      <c r="N11" s="133">
        <v>0</v>
      </c>
      <c r="O11" s="133">
        <v>0</v>
      </c>
      <c r="P11" s="133">
        <v>0</v>
      </c>
      <c r="Q11" s="133">
        <v>409</v>
      </c>
      <c r="R11" s="133">
        <v>142</v>
      </c>
      <c r="S11" s="133">
        <v>551</v>
      </c>
      <c r="T11" s="133">
        <v>0</v>
      </c>
      <c r="U11" s="133">
        <v>0</v>
      </c>
      <c r="V11" s="133">
        <v>0</v>
      </c>
    </row>
    <row r="12" spans="1:22" ht="39.75" customHeight="1">
      <c r="A12" s="233" t="s">
        <v>487</v>
      </c>
      <c r="B12" s="133">
        <v>1539</v>
      </c>
      <c r="C12" s="133">
        <v>274</v>
      </c>
      <c r="D12" s="133">
        <v>1813</v>
      </c>
      <c r="E12" s="133">
        <v>1134</v>
      </c>
      <c r="F12" s="133">
        <v>297</v>
      </c>
      <c r="G12" s="133">
        <v>1431</v>
      </c>
      <c r="H12" s="133">
        <v>1219</v>
      </c>
      <c r="I12" s="133">
        <v>391</v>
      </c>
      <c r="J12" s="133">
        <v>1610</v>
      </c>
      <c r="K12" s="133">
        <v>17</v>
      </c>
      <c r="L12" s="133">
        <v>16</v>
      </c>
      <c r="M12" s="133">
        <v>33</v>
      </c>
      <c r="N12" s="133">
        <v>206</v>
      </c>
      <c r="O12" s="133">
        <v>72</v>
      </c>
      <c r="P12" s="133">
        <v>278</v>
      </c>
      <c r="Q12" s="133">
        <v>4115</v>
      </c>
      <c r="R12" s="133">
        <v>1050</v>
      </c>
      <c r="S12" s="133">
        <v>5165</v>
      </c>
      <c r="T12" s="133">
        <v>24</v>
      </c>
      <c r="U12" s="133">
        <v>6</v>
      </c>
      <c r="V12" s="133">
        <v>30</v>
      </c>
    </row>
    <row r="13" spans="1:22" ht="38.25" customHeight="1">
      <c r="A13" s="233" t="s">
        <v>488</v>
      </c>
      <c r="B13" s="133">
        <v>302</v>
      </c>
      <c r="C13" s="133">
        <v>163</v>
      </c>
      <c r="D13" s="133">
        <v>465</v>
      </c>
      <c r="E13" s="133">
        <v>197</v>
      </c>
      <c r="F13" s="133">
        <v>172</v>
      </c>
      <c r="G13" s="133">
        <v>369</v>
      </c>
      <c r="H13" s="133">
        <v>546</v>
      </c>
      <c r="I13" s="133">
        <v>528</v>
      </c>
      <c r="J13" s="133">
        <v>1074</v>
      </c>
      <c r="K13" s="133">
        <v>46</v>
      </c>
      <c r="L13" s="133">
        <v>55</v>
      </c>
      <c r="M13" s="133">
        <v>101</v>
      </c>
      <c r="N13" s="133">
        <v>121</v>
      </c>
      <c r="O13" s="133">
        <v>94</v>
      </c>
      <c r="P13" s="133">
        <v>215</v>
      </c>
      <c r="Q13" s="133">
        <v>1212</v>
      </c>
      <c r="R13" s="133">
        <v>1012</v>
      </c>
      <c r="S13" s="133">
        <v>2224</v>
      </c>
      <c r="T13" s="133">
        <v>8</v>
      </c>
      <c r="U13" s="133">
        <v>12</v>
      </c>
      <c r="V13" s="133">
        <v>20</v>
      </c>
    </row>
    <row r="14" spans="1:22" ht="39.75" customHeight="1">
      <c r="A14" s="233" t="s">
        <v>489</v>
      </c>
      <c r="B14" s="133">
        <v>5276</v>
      </c>
      <c r="C14" s="133">
        <v>2005</v>
      </c>
      <c r="D14" s="133">
        <v>7281</v>
      </c>
      <c r="E14" s="133">
        <v>4406</v>
      </c>
      <c r="F14" s="133">
        <v>2436</v>
      </c>
      <c r="G14" s="133">
        <v>6842</v>
      </c>
      <c r="H14" s="133">
        <v>13805</v>
      </c>
      <c r="I14" s="133">
        <v>9858</v>
      </c>
      <c r="J14" s="133">
        <v>23663</v>
      </c>
      <c r="K14" s="133">
        <v>3967</v>
      </c>
      <c r="L14" s="133">
        <v>2980</v>
      </c>
      <c r="M14" s="133">
        <v>6947</v>
      </c>
      <c r="N14" s="133">
        <v>219</v>
      </c>
      <c r="O14" s="133">
        <v>173</v>
      </c>
      <c r="P14" s="133">
        <v>392</v>
      </c>
      <c r="Q14" s="133">
        <v>27673</v>
      </c>
      <c r="R14" s="133">
        <v>17452</v>
      </c>
      <c r="S14" s="133">
        <v>45125</v>
      </c>
      <c r="T14" s="133">
        <v>697</v>
      </c>
      <c r="U14" s="133">
        <v>331</v>
      </c>
      <c r="V14" s="133">
        <v>1028</v>
      </c>
    </row>
    <row r="15" spans="1:22" ht="34.5" customHeight="1">
      <c r="A15" s="233" t="s">
        <v>37</v>
      </c>
      <c r="B15" s="133">
        <v>21</v>
      </c>
      <c r="C15" s="133">
        <v>27</v>
      </c>
      <c r="D15" s="133">
        <v>48</v>
      </c>
      <c r="E15" s="133">
        <v>82</v>
      </c>
      <c r="F15" s="133">
        <v>74</v>
      </c>
      <c r="G15" s="133">
        <v>156</v>
      </c>
      <c r="H15" s="133">
        <v>139</v>
      </c>
      <c r="I15" s="133">
        <v>117</v>
      </c>
      <c r="J15" s="133">
        <v>256</v>
      </c>
      <c r="K15" s="133">
        <v>0</v>
      </c>
      <c r="L15" s="133">
        <v>0</v>
      </c>
      <c r="M15" s="133">
        <v>0</v>
      </c>
      <c r="N15" s="133">
        <v>1</v>
      </c>
      <c r="O15" s="133">
        <v>4</v>
      </c>
      <c r="P15" s="133">
        <v>5</v>
      </c>
      <c r="Q15" s="133">
        <v>243</v>
      </c>
      <c r="R15" s="133">
        <v>222</v>
      </c>
      <c r="S15" s="133">
        <v>465</v>
      </c>
      <c r="T15" s="133">
        <v>0</v>
      </c>
      <c r="U15" s="133">
        <v>0</v>
      </c>
      <c r="V15" s="133">
        <v>0</v>
      </c>
    </row>
    <row r="16" spans="1:22" s="136" customFormat="1" ht="30" customHeight="1">
      <c r="A16" s="134" t="s">
        <v>39</v>
      </c>
      <c r="B16" s="135">
        <v>27466</v>
      </c>
      <c r="C16" s="135">
        <v>7462</v>
      </c>
      <c r="D16" s="135">
        <v>34928</v>
      </c>
      <c r="E16" s="135">
        <v>18849</v>
      </c>
      <c r="F16" s="135">
        <v>7535</v>
      </c>
      <c r="G16" s="135">
        <v>26384</v>
      </c>
      <c r="H16" s="135">
        <v>56439</v>
      </c>
      <c r="I16" s="135">
        <v>32456</v>
      </c>
      <c r="J16" s="135">
        <v>88895</v>
      </c>
      <c r="K16" s="135">
        <v>5929</v>
      </c>
      <c r="L16" s="135">
        <v>4599</v>
      </c>
      <c r="M16" s="135">
        <v>10528</v>
      </c>
      <c r="N16" s="135">
        <v>8519</v>
      </c>
      <c r="O16" s="135">
        <v>3769</v>
      </c>
      <c r="P16" s="135">
        <v>12288</v>
      </c>
      <c r="Q16" s="135">
        <v>117202</v>
      </c>
      <c r="R16" s="135">
        <v>55821</v>
      </c>
      <c r="S16" s="135">
        <v>173023</v>
      </c>
      <c r="T16" s="135">
        <v>2808</v>
      </c>
      <c r="U16" s="135">
        <v>1204</v>
      </c>
      <c r="V16" s="135">
        <v>4012</v>
      </c>
    </row>
    <row r="17" spans="1:23" s="131" customFormat="1" ht="38.25" customHeight="1">
      <c r="A17" s="491" t="s">
        <v>540</v>
      </c>
      <c r="B17" s="629" t="s">
        <v>542</v>
      </c>
      <c r="C17" s="629"/>
      <c r="D17" s="629"/>
      <c r="E17" s="629"/>
      <c r="F17" s="629"/>
      <c r="G17" s="629"/>
      <c r="H17" s="629"/>
      <c r="I17" s="629"/>
      <c r="J17" s="629"/>
      <c r="K17" s="629" t="str">
        <f>B17</f>
        <v>Post-wise Number of Teachers in various types of Universities
(b) Affiliated and Constituent Colleges</v>
      </c>
      <c r="L17" s="630"/>
      <c r="M17" s="630"/>
      <c r="N17" s="630"/>
      <c r="O17" s="630"/>
      <c r="P17" s="630"/>
      <c r="Q17" s="630"/>
      <c r="R17" s="630"/>
      <c r="S17" s="630"/>
      <c r="T17" s="137"/>
      <c r="U17" s="137"/>
      <c r="V17" s="137"/>
    </row>
    <row r="18" spans="1:23" s="139" customFormat="1" ht="37.5" customHeight="1">
      <c r="A18" s="233" t="s">
        <v>480</v>
      </c>
      <c r="B18" s="138">
        <v>1581</v>
      </c>
      <c r="C18" s="138">
        <v>683</v>
      </c>
      <c r="D18" s="138">
        <v>2264</v>
      </c>
      <c r="E18" s="138">
        <v>3995</v>
      </c>
      <c r="F18" s="138">
        <v>3900</v>
      </c>
      <c r="G18" s="138">
        <v>7895</v>
      </c>
      <c r="H18" s="138">
        <v>10307</v>
      </c>
      <c r="I18" s="138">
        <v>9251</v>
      </c>
      <c r="J18" s="138">
        <v>19558</v>
      </c>
      <c r="K18" s="138">
        <v>651</v>
      </c>
      <c r="L18" s="138">
        <v>836</v>
      </c>
      <c r="M18" s="138">
        <v>1487</v>
      </c>
      <c r="N18" s="138">
        <v>1921</v>
      </c>
      <c r="O18" s="138">
        <v>2591</v>
      </c>
      <c r="P18" s="138">
        <v>4512</v>
      </c>
      <c r="Q18" s="138">
        <v>18455</v>
      </c>
      <c r="R18" s="138">
        <v>17261</v>
      </c>
      <c r="S18" s="138">
        <v>35716</v>
      </c>
      <c r="T18" s="138">
        <v>186</v>
      </c>
      <c r="U18" s="138">
        <v>156</v>
      </c>
      <c r="V18" s="138">
        <v>342</v>
      </c>
    </row>
    <row r="19" spans="1:23" s="139" customFormat="1" ht="37.5" customHeight="1">
      <c r="A19" s="233" t="s">
        <v>483</v>
      </c>
      <c r="B19" s="138">
        <v>66826</v>
      </c>
      <c r="C19" s="138">
        <v>22272</v>
      </c>
      <c r="D19" s="138">
        <v>89098</v>
      </c>
      <c r="E19" s="138">
        <v>92044</v>
      </c>
      <c r="F19" s="138">
        <v>49065</v>
      </c>
      <c r="G19" s="138">
        <v>141109</v>
      </c>
      <c r="H19" s="138">
        <v>457800</v>
      </c>
      <c r="I19" s="138">
        <v>307029</v>
      </c>
      <c r="J19" s="138">
        <v>764829</v>
      </c>
      <c r="K19" s="138">
        <v>16462</v>
      </c>
      <c r="L19" s="138">
        <v>21311</v>
      </c>
      <c r="M19" s="138">
        <v>37773</v>
      </c>
      <c r="N19" s="138">
        <v>40372</v>
      </c>
      <c r="O19" s="138">
        <v>37375</v>
      </c>
      <c r="P19" s="138">
        <v>77747</v>
      </c>
      <c r="Q19" s="138">
        <v>673504</v>
      </c>
      <c r="R19" s="138">
        <v>437052</v>
      </c>
      <c r="S19" s="138">
        <v>1110556</v>
      </c>
      <c r="T19" s="138">
        <v>7467</v>
      </c>
      <c r="U19" s="138">
        <v>5704</v>
      </c>
      <c r="V19" s="138">
        <v>13171</v>
      </c>
    </row>
    <row r="20" spans="1:23" s="136" customFormat="1" ht="37.5" customHeight="1">
      <c r="A20" s="134" t="s">
        <v>38</v>
      </c>
      <c r="B20" s="135">
        <v>68407</v>
      </c>
      <c r="C20" s="135">
        <v>22955</v>
      </c>
      <c r="D20" s="135">
        <v>91362</v>
      </c>
      <c r="E20" s="135">
        <v>96039</v>
      </c>
      <c r="F20" s="135">
        <v>52965</v>
      </c>
      <c r="G20" s="135">
        <v>149004</v>
      </c>
      <c r="H20" s="135">
        <v>468107</v>
      </c>
      <c r="I20" s="135">
        <v>316280</v>
      </c>
      <c r="J20" s="135">
        <v>784387</v>
      </c>
      <c r="K20" s="135">
        <v>17113</v>
      </c>
      <c r="L20" s="135">
        <v>22147</v>
      </c>
      <c r="M20" s="135">
        <v>39260</v>
      </c>
      <c r="N20" s="135">
        <v>42293</v>
      </c>
      <c r="O20" s="135">
        <v>39966</v>
      </c>
      <c r="P20" s="135">
        <v>82259</v>
      </c>
      <c r="Q20" s="135">
        <v>691959</v>
      </c>
      <c r="R20" s="135">
        <v>454313</v>
      </c>
      <c r="S20" s="135">
        <v>1146272</v>
      </c>
      <c r="T20" s="135">
        <v>7653</v>
      </c>
      <c r="U20" s="135">
        <v>5860</v>
      </c>
      <c r="V20" s="135">
        <v>13513</v>
      </c>
      <c r="W20" s="132"/>
    </row>
  </sheetData>
  <mergeCells count="12">
    <mergeCell ref="B17:J17"/>
    <mergeCell ref="K17:S17"/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59055118110236204" right="0.196850393700787" top="0.66929133858267698" bottom="0.59055118110236204" header="0.23622047244094499" footer="0.23622047244094499"/>
  <pageSetup paperSize="9" scale="81" firstPageNumber="89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1" manualBreakCount="1">
    <brk id="10" max="1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7030A0"/>
  </sheetPr>
  <dimension ref="A1:V21"/>
  <sheetViews>
    <sheetView view="pageBreakPreview" topLeftCell="B1" zoomScaleSheetLayoutView="100" workbookViewId="0">
      <selection activeCell="A21" sqref="A21:XFD36"/>
    </sheetView>
  </sheetViews>
  <sheetFormatPr defaultRowHeight="14.25"/>
  <cols>
    <col min="1" max="1" width="22" style="132" customWidth="1"/>
    <col min="2" max="4" width="9.28515625" style="132" customWidth="1"/>
    <col min="5" max="10" width="8.28515625" style="132" customWidth="1"/>
    <col min="11" max="11" width="7.85546875" style="132" customWidth="1"/>
    <col min="12" max="12" width="7.7109375" style="132" customWidth="1"/>
    <col min="13" max="13" width="8.28515625" style="132" customWidth="1"/>
    <col min="14" max="14" width="6.42578125" style="132" customWidth="1"/>
    <col min="15" max="15" width="7.28515625" style="132" customWidth="1"/>
    <col min="16" max="16" width="6.7109375" style="132" customWidth="1"/>
    <col min="17" max="17" width="6.85546875" style="132" customWidth="1"/>
    <col min="18" max="19" width="7.28515625" style="132" customWidth="1"/>
    <col min="20" max="20" width="6.5703125" style="132" customWidth="1"/>
    <col min="21" max="22" width="7.5703125" style="132" customWidth="1"/>
    <col min="23" max="16384" width="9.140625" style="132"/>
  </cols>
  <sheetData>
    <row r="1" spans="1:22" s="131" customFormat="1" ht="38.25" customHeight="1">
      <c r="A1" s="489" t="s">
        <v>543</v>
      </c>
      <c r="B1" s="614" t="s">
        <v>544</v>
      </c>
      <c r="C1" s="614"/>
      <c r="D1" s="614"/>
      <c r="E1" s="614"/>
      <c r="F1" s="614"/>
      <c r="G1" s="614"/>
      <c r="H1" s="614"/>
      <c r="I1" s="614"/>
      <c r="J1" s="614"/>
      <c r="K1" s="614" t="s">
        <v>544</v>
      </c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</row>
    <row r="2" spans="1:22" s="208" customFormat="1" ht="31.5" customHeight="1">
      <c r="A2" s="627" t="s">
        <v>479</v>
      </c>
      <c r="B2" s="635" t="s">
        <v>90</v>
      </c>
      <c r="C2" s="635"/>
      <c r="D2" s="635"/>
      <c r="E2" s="635" t="s">
        <v>471</v>
      </c>
      <c r="F2" s="635"/>
      <c r="G2" s="635"/>
      <c r="H2" s="635" t="s">
        <v>472</v>
      </c>
      <c r="I2" s="635"/>
      <c r="J2" s="635"/>
      <c r="K2" s="635" t="s">
        <v>473</v>
      </c>
      <c r="L2" s="635"/>
      <c r="M2" s="635"/>
      <c r="N2" s="635" t="s">
        <v>474</v>
      </c>
      <c r="O2" s="635"/>
      <c r="P2" s="635"/>
      <c r="Q2" s="635" t="s">
        <v>475</v>
      </c>
      <c r="R2" s="635"/>
      <c r="S2" s="635"/>
      <c r="T2" s="635" t="s">
        <v>476</v>
      </c>
      <c r="U2" s="635"/>
      <c r="V2" s="635"/>
    </row>
    <row r="3" spans="1:22" s="208" customFormat="1" ht="19.5" customHeight="1">
      <c r="A3" s="627"/>
      <c r="B3" s="209" t="s">
        <v>103</v>
      </c>
      <c r="C3" s="209" t="s">
        <v>104</v>
      </c>
      <c r="D3" s="209" t="s">
        <v>90</v>
      </c>
      <c r="E3" s="209" t="s">
        <v>103</v>
      </c>
      <c r="F3" s="209" t="s">
        <v>104</v>
      </c>
      <c r="G3" s="209" t="s">
        <v>90</v>
      </c>
      <c r="H3" s="209" t="s">
        <v>103</v>
      </c>
      <c r="I3" s="209" t="s">
        <v>104</v>
      </c>
      <c r="J3" s="209" t="s">
        <v>90</v>
      </c>
      <c r="K3" s="209" t="s">
        <v>103</v>
      </c>
      <c r="L3" s="209" t="s">
        <v>104</v>
      </c>
      <c r="M3" s="209" t="s">
        <v>90</v>
      </c>
      <c r="N3" s="209" t="s">
        <v>103</v>
      </c>
      <c r="O3" s="209" t="s">
        <v>104</v>
      </c>
      <c r="P3" s="209" t="s">
        <v>90</v>
      </c>
      <c r="Q3" s="209" t="s">
        <v>103</v>
      </c>
      <c r="R3" s="209" t="s">
        <v>104</v>
      </c>
      <c r="S3" s="209" t="s">
        <v>90</v>
      </c>
      <c r="T3" s="209" t="s">
        <v>103</v>
      </c>
      <c r="U3" s="209" t="s">
        <v>104</v>
      </c>
      <c r="V3" s="209" t="s">
        <v>90</v>
      </c>
    </row>
    <row r="4" spans="1:22" ht="33.75" customHeight="1">
      <c r="A4" s="230" t="s">
        <v>480</v>
      </c>
      <c r="B4" s="133">
        <v>8729</v>
      </c>
      <c r="C4" s="133">
        <v>3245</v>
      </c>
      <c r="D4" s="133">
        <v>11974</v>
      </c>
      <c r="E4" s="133">
        <v>748</v>
      </c>
      <c r="F4" s="133">
        <v>238</v>
      </c>
      <c r="G4" s="133">
        <v>986</v>
      </c>
      <c r="H4" s="133">
        <v>436</v>
      </c>
      <c r="I4" s="133">
        <v>260</v>
      </c>
      <c r="J4" s="133">
        <v>696</v>
      </c>
      <c r="K4" s="133">
        <v>877</v>
      </c>
      <c r="L4" s="133">
        <v>253</v>
      </c>
      <c r="M4" s="133">
        <v>1130</v>
      </c>
      <c r="N4" s="133">
        <v>96</v>
      </c>
      <c r="O4" s="133">
        <v>16</v>
      </c>
      <c r="P4" s="133">
        <v>112</v>
      </c>
      <c r="Q4" s="133">
        <v>1390</v>
      </c>
      <c r="R4" s="133">
        <v>434</v>
      </c>
      <c r="S4" s="133">
        <v>1824</v>
      </c>
      <c r="T4" s="133">
        <v>217</v>
      </c>
      <c r="U4" s="133">
        <v>172</v>
      </c>
      <c r="V4" s="133">
        <v>389</v>
      </c>
    </row>
    <row r="5" spans="1:22" ht="33.75" customHeight="1">
      <c r="A5" s="230" t="s">
        <v>481</v>
      </c>
      <c r="B5" s="133">
        <v>330</v>
      </c>
      <c r="C5" s="133">
        <v>202</v>
      </c>
      <c r="D5" s="133">
        <v>532</v>
      </c>
      <c r="E5" s="133">
        <v>50</v>
      </c>
      <c r="F5" s="133">
        <v>20</v>
      </c>
      <c r="G5" s="133">
        <v>70</v>
      </c>
      <c r="H5" s="133">
        <v>18</v>
      </c>
      <c r="I5" s="133">
        <v>12</v>
      </c>
      <c r="J5" s="133">
        <v>30</v>
      </c>
      <c r="K5" s="133">
        <v>32</v>
      </c>
      <c r="L5" s="133">
        <v>8</v>
      </c>
      <c r="M5" s="133">
        <v>40</v>
      </c>
      <c r="N5" s="133">
        <v>6</v>
      </c>
      <c r="O5" s="133">
        <v>4</v>
      </c>
      <c r="P5" s="133">
        <v>10</v>
      </c>
      <c r="Q5" s="133">
        <v>23</v>
      </c>
      <c r="R5" s="133">
        <v>10</v>
      </c>
      <c r="S5" s="133">
        <v>33</v>
      </c>
      <c r="T5" s="133">
        <v>3</v>
      </c>
      <c r="U5" s="133">
        <v>11</v>
      </c>
      <c r="V5" s="133">
        <v>14</v>
      </c>
    </row>
    <row r="6" spans="1:22" ht="33.75" customHeight="1">
      <c r="A6" s="230" t="s">
        <v>482</v>
      </c>
      <c r="B6" s="133">
        <v>10973</v>
      </c>
      <c r="C6" s="133">
        <v>2386</v>
      </c>
      <c r="D6" s="133">
        <v>13359</v>
      </c>
      <c r="E6" s="133">
        <v>506</v>
      </c>
      <c r="F6" s="133">
        <v>119</v>
      </c>
      <c r="G6" s="133">
        <v>625</v>
      </c>
      <c r="H6" s="133">
        <v>122</v>
      </c>
      <c r="I6" s="133">
        <v>33</v>
      </c>
      <c r="J6" s="133">
        <v>155</v>
      </c>
      <c r="K6" s="133">
        <v>734</v>
      </c>
      <c r="L6" s="133">
        <v>142</v>
      </c>
      <c r="M6" s="133">
        <v>876</v>
      </c>
      <c r="N6" s="133">
        <v>25</v>
      </c>
      <c r="O6" s="133">
        <v>5</v>
      </c>
      <c r="P6" s="133">
        <v>30</v>
      </c>
      <c r="Q6" s="133">
        <v>158</v>
      </c>
      <c r="R6" s="133">
        <v>24</v>
      </c>
      <c r="S6" s="133">
        <v>182</v>
      </c>
      <c r="T6" s="133">
        <v>122</v>
      </c>
      <c r="U6" s="133">
        <v>20</v>
      </c>
      <c r="V6" s="133">
        <v>142</v>
      </c>
    </row>
    <row r="7" spans="1:22" ht="33.75" customHeight="1">
      <c r="A7" s="230" t="s">
        <v>483</v>
      </c>
      <c r="B7" s="133">
        <v>41866</v>
      </c>
      <c r="C7" s="133">
        <v>18011</v>
      </c>
      <c r="D7" s="133">
        <v>59877</v>
      </c>
      <c r="E7" s="133">
        <v>3798</v>
      </c>
      <c r="F7" s="133">
        <v>1517</v>
      </c>
      <c r="G7" s="133">
        <v>5315</v>
      </c>
      <c r="H7" s="133">
        <v>811</v>
      </c>
      <c r="I7" s="133">
        <v>322</v>
      </c>
      <c r="J7" s="133">
        <v>1133</v>
      </c>
      <c r="K7" s="133">
        <v>7409</v>
      </c>
      <c r="L7" s="133">
        <v>3159</v>
      </c>
      <c r="M7" s="133">
        <v>10568</v>
      </c>
      <c r="N7" s="133">
        <v>148</v>
      </c>
      <c r="O7" s="133">
        <v>86</v>
      </c>
      <c r="P7" s="133">
        <v>234</v>
      </c>
      <c r="Q7" s="133">
        <v>3866</v>
      </c>
      <c r="R7" s="133">
        <v>428</v>
      </c>
      <c r="S7" s="133">
        <v>4294</v>
      </c>
      <c r="T7" s="133">
        <v>493</v>
      </c>
      <c r="U7" s="133">
        <v>544</v>
      </c>
      <c r="V7" s="133">
        <v>1037</v>
      </c>
    </row>
    <row r="8" spans="1:22" ht="33.75" customHeight="1">
      <c r="A8" s="230" t="s">
        <v>484</v>
      </c>
      <c r="B8" s="133">
        <v>273</v>
      </c>
      <c r="C8" s="133">
        <v>136</v>
      </c>
      <c r="D8" s="133">
        <v>409</v>
      </c>
      <c r="E8" s="133">
        <v>36</v>
      </c>
      <c r="F8" s="133">
        <v>16</v>
      </c>
      <c r="G8" s="133">
        <v>52</v>
      </c>
      <c r="H8" s="133">
        <v>7</v>
      </c>
      <c r="I8" s="133">
        <v>2</v>
      </c>
      <c r="J8" s="133">
        <v>9</v>
      </c>
      <c r="K8" s="133">
        <v>49</v>
      </c>
      <c r="L8" s="133">
        <v>37</v>
      </c>
      <c r="M8" s="133">
        <v>86</v>
      </c>
      <c r="N8" s="133">
        <v>1</v>
      </c>
      <c r="O8" s="133">
        <v>0</v>
      </c>
      <c r="P8" s="133">
        <v>1</v>
      </c>
      <c r="Q8" s="133">
        <v>5</v>
      </c>
      <c r="R8" s="133">
        <v>2</v>
      </c>
      <c r="S8" s="133">
        <v>7</v>
      </c>
      <c r="T8" s="133">
        <v>1</v>
      </c>
      <c r="U8" s="133">
        <v>0</v>
      </c>
      <c r="V8" s="133">
        <v>1</v>
      </c>
    </row>
    <row r="9" spans="1:22" ht="33.75" customHeight="1">
      <c r="A9" s="230" t="s">
        <v>485</v>
      </c>
      <c r="B9" s="133">
        <v>21374</v>
      </c>
      <c r="C9" s="133">
        <v>11963</v>
      </c>
      <c r="D9" s="133">
        <v>33337</v>
      </c>
      <c r="E9" s="133">
        <v>298</v>
      </c>
      <c r="F9" s="133">
        <v>107</v>
      </c>
      <c r="G9" s="133">
        <v>405</v>
      </c>
      <c r="H9" s="133">
        <v>193</v>
      </c>
      <c r="I9" s="133">
        <v>227</v>
      </c>
      <c r="J9" s="133">
        <v>420</v>
      </c>
      <c r="K9" s="133">
        <v>1475</v>
      </c>
      <c r="L9" s="133">
        <v>650</v>
      </c>
      <c r="M9" s="133">
        <v>2125</v>
      </c>
      <c r="N9" s="133">
        <v>19</v>
      </c>
      <c r="O9" s="133">
        <v>13</v>
      </c>
      <c r="P9" s="133">
        <v>32</v>
      </c>
      <c r="Q9" s="133">
        <v>630</v>
      </c>
      <c r="R9" s="133">
        <v>175</v>
      </c>
      <c r="S9" s="133">
        <v>805</v>
      </c>
      <c r="T9" s="133">
        <v>198</v>
      </c>
      <c r="U9" s="133">
        <v>210</v>
      </c>
      <c r="V9" s="133">
        <v>408</v>
      </c>
    </row>
    <row r="10" spans="1:22" ht="33.75" customHeight="1">
      <c r="A10" s="230" t="s">
        <v>575</v>
      </c>
      <c r="B10" s="133">
        <v>5</v>
      </c>
      <c r="C10" s="133">
        <v>0</v>
      </c>
      <c r="D10" s="133">
        <v>5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</row>
    <row r="11" spans="1:22" ht="33.75" customHeight="1">
      <c r="A11" s="230" t="s">
        <v>486</v>
      </c>
      <c r="B11" s="133">
        <v>409</v>
      </c>
      <c r="C11" s="133">
        <v>142</v>
      </c>
      <c r="D11" s="133">
        <v>551</v>
      </c>
      <c r="E11" s="133">
        <v>18</v>
      </c>
      <c r="F11" s="133">
        <v>10</v>
      </c>
      <c r="G11" s="133">
        <v>28</v>
      </c>
      <c r="H11" s="133">
        <v>0</v>
      </c>
      <c r="I11" s="133">
        <v>1</v>
      </c>
      <c r="J11" s="133">
        <v>1</v>
      </c>
      <c r="K11" s="133">
        <v>25</v>
      </c>
      <c r="L11" s="133">
        <v>11</v>
      </c>
      <c r="M11" s="133">
        <v>36</v>
      </c>
      <c r="N11" s="133">
        <v>1</v>
      </c>
      <c r="O11" s="133">
        <v>0</v>
      </c>
      <c r="P11" s="133">
        <v>1</v>
      </c>
      <c r="Q11" s="133">
        <v>5</v>
      </c>
      <c r="R11" s="133">
        <v>1</v>
      </c>
      <c r="S11" s="133">
        <v>6</v>
      </c>
      <c r="T11" s="133">
        <v>0</v>
      </c>
      <c r="U11" s="133">
        <v>2</v>
      </c>
      <c r="V11" s="133">
        <v>2</v>
      </c>
    </row>
    <row r="12" spans="1:22" ht="33.75" customHeight="1">
      <c r="A12" s="230" t="s">
        <v>487</v>
      </c>
      <c r="B12" s="133">
        <v>4115</v>
      </c>
      <c r="C12" s="133">
        <v>1050</v>
      </c>
      <c r="D12" s="133">
        <v>5165</v>
      </c>
      <c r="E12" s="133">
        <v>165</v>
      </c>
      <c r="F12" s="133">
        <v>45</v>
      </c>
      <c r="G12" s="133">
        <v>210</v>
      </c>
      <c r="H12" s="133">
        <v>44</v>
      </c>
      <c r="I12" s="133">
        <v>10</v>
      </c>
      <c r="J12" s="133">
        <v>54</v>
      </c>
      <c r="K12" s="133">
        <v>195</v>
      </c>
      <c r="L12" s="133">
        <v>45</v>
      </c>
      <c r="M12" s="133">
        <v>240</v>
      </c>
      <c r="N12" s="133">
        <v>16</v>
      </c>
      <c r="O12" s="133">
        <v>1</v>
      </c>
      <c r="P12" s="133">
        <v>17</v>
      </c>
      <c r="Q12" s="133">
        <v>18</v>
      </c>
      <c r="R12" s="133">
        <v>6</v>
      </c>
      <c r="S12" s="133">
        <v>24</v>
      </c>
      <c r="T12" s="133">
        <v>119</v>
      </c>
      <c r="U12" s="133">
        <v>33</v>
      </c>
      <c r="V12" s="133">
        <v>152</v>
      </c>
    </row>
    <row r="13" spans="1:22" ht="36" customHeight="1">
      <c r="A13" s="230" t="s">
        <v>488</v>
      </c>
      <c r="B13" s="133">
        <v>1212</v>
      </c>
      <c r="C13" s="133">
        <v>1012</v>
      </c>
      <c r="D13" s="133">
        <v>2224</v>
      </c>
      <c r="E13" s="133">
        <v>91</v>
      </c>
      <c r="F13" s="133">
        <v>63</v>
      </c>
      <c r="G13" s="133">
        <v>154</v>
      </c>
      <c r="H13" s="133">
        <v>29</v>
      </c>
      <c r="I13" s="133">
        <v>13</v>
      </c>
      <c r="J13" s="133">
        <v>42</v>
      </c>
      <c r="K13" s="133">
        <v>71</v>
      </c>
      <c r="L13" s="133">
        <v>275</v>
      </c>
      <c r="M13" s="133">
        <v>346</v>
      </c>
      <c r="N13" s="133">
        <v>9</v>
      </c>
      <c r="O13" s="133">
        <v>6</v>
      </c>
      <c r="P13" s="133">
        <v>15</v>
      </c>
      <c r="Q13" s="133">
        <v>122</v>
      </c>
      <c r="R13" s="133">
        <v>96</v>
      </c>
      <c r="S13" s="133">
        <v>218</v>
      </c>
      <c r="T13" s="133">
        <v>73</v>
      </c>
      <c r="U13" s="133">
        <v>45</v>
      </c>
      <c r="V13" s="133">
        <v>118</v>
      </c>
    </row>
    <row r="14" spans="1:22" ht="42" customHeight="1">
      <c r="A14" s="230" t="s">
        <v>489</v>
      </c>
      <c r="B14" s="133">
        <v>27673</v>
      </c>
      <c r="C14" s="133">
        <v>17452</v>
      </c>
      <c r="D14" s="133">
        <v>45125</v>
      </c>
      <c r="E14" s="133">
        <v>797</v>
      </c>
      <c r="F14" s="133">
        <v>496</v>
      </c>
      <c r="G14" s="133">
        <v>1293</v>
      </c>
      <c r="H14" s="133">
        <v>119</v>
      </c>
      <c r="I14" s="133">
        <v>55</v>
      </c>
      <c r="J14" s="133">
        <v>174</v>
      </c>
      <c r="K14" s="133">
        <v>5328</v>
      </c>
      <c r="L14" s="133">
        <v>3587</v>
      </c>
      <c r="M14" s="133">
        <v>8915</v>
      </c>
      <c r="N14" s="133">
        <v>22</v>
      </c>
      <c r="O14" s="133">
        <v>14</v>
      </c>
      <c r="P14" s="133">
        <v>36</v>
      </c>
      <c r="Q14" s="133">
        <v>345</v>
      </c>
      <c r="R14" s="133">
        <v>184</v>
      </c>
      <c r="S14" s="133">
        <v>529</v>
      </c>
      <c r="T14" s="133">
        <v>845</v>
      </c>
      <c r="U14" s="133">
        <v>852</v>
      </c>
      <c r="V14" s="133">
        <v>1697</v>
      </c>
    </row>
    <row r="15" spans="1:22" ht="33.75" customHeight="1">
      <c r="A15" s="230" t="s">
        <v>37</v>
      </c>
      <c r="B15" s="133">
        <v>243</v>
      </c>
      <c r="C15" s="133">
        <v>222</v>
      </c>
      <c r="D15" s="133">
        <v>465</v>
      </c>
      <c r="E15" s="133">
        <v>27</v>
      </c>
      <c r="F15" s="133">
        <v>12</v>
      </c>
      <c r="G15" s="133">
        <v>39</v>
      </c>
      <c r="H15" s="133">
        <v>11</v>
      </c>
      <c r="I15" s="133">
        <v>8</v>
      </c>
      <c r="J15" s="133">
        <v>19</v>
      </c>
      <c r="K15" s="133">
        <v>24</v>
      </c>
      <c r="L15" s="133">
        <v>4</v>
      </c>
      <c r="M15" s="133">
        <v>28</v>
      </c>
      <c r="N15" s="133">
        <v>5</v>
      </c>
      <c r="O15" s="133">
        <v>0</v>
      </c>
      <c r="P15" s="133">
        <v>5</v>
      </c>
      <c r="Q15" s="133">
        <v>3</v>
      </c>
      <c r="R15" s="133">
        <v>4</v>
      </c>
      <c r="S15" s="133">
        <v>7</v>
      </c>
      <c r="T15" s="133">
        <v>4</v>
      </c>
      <c r="U15" s="133">
        <v>4</v>
      </c>
      <c r="V15" s="133">
        <v>8</v>
      </c>
    </row>
    <row r="16" spans="1:22" s="141" customFormat="1" ht="27" customHeight="1">
      <c r="A16" s="124" t="s">
        <v>39</v>
      </c>
      <c r="B16" s="140">
        <v>117202</v>
      </c>
      <c r="C16" s="140">
        <v>55821</v>
      </c>
      <c r="D16" s="140">
        <v>173023</v>
      </c>
      <c r="E16" s="140">
        <v>6534</v>
      </c>
      <c r="F16" s="140">
        <v>2643</v>
      </c>
      <c r="G16" s="140">
        <v>9177</v>
      </c>
      <c r="H16" s="140">
        <v>1790</v>
      </c>
      <c r="I16" s="140">
        <v>943</v>
      </c>
      <c r="J16" s="140">
        <v>2733</v>
      </c>
      <c r="K16" s="140">
        <v>16219</v>
      </c>
      <c r="L16" s="140">
        <v>8171</v>
      </c>
      <c r="M16" s="140">
        <v>24390</v>
      </c>
      <c r="N16" s="140">
        <v>348</v>
      </c>
      <c r="O16" s="140">
        <v>145</v>
      </c>
      <c r="P16" s="140">
        <v>493</v>
      </c>
      <c r="Q16" s="140">
        <v>6565</v>
      </c>
      <c r="R16" s="140">
        <v>1364</v>
      </c>
      <c r="S16" s="140">
        <v>7929</v>
      </c>
      <c r="T16" s="140">
        <v>2075</v>
      </c>
      <c r="U16" s="140">
        <v>1893</v>
      </c>
      <c r="V16" s="140">
        <v>3968</v>
      </c>
    </row>
    <row r="17" spans="1:22" s="131" customFormat="1" ht="38.25" customHeight="1">
      <c r="A17" s="489" t="s">
        <v>543</v>
      </c>
      <c r="B17" s="634" t="s">
        <v>545</v>
      </c>
      <c r="C17" s="634"/>
      <c r="D17" s="634"/>
      <c r="E17" s="634"/>
      <c r="F17" s="634"/>
      <c r="G17" s="634"/>
      <c r="H17" s="634"/>
      <c r="I17" s="634"/>
      <c r="J17" s="634"/>
      <c r="K17" s="634" t="str">
        <f>B17</f>
        <v>Category-wise Number of Teachers in various types of Universities
(b) Affiliated and Constituent Colleges</v>
      </c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</row>
    <row r="18" spans="1:22" ht="35.25" customHeight="1">
      <c r="A18" s="230" t="s">
        <v>480</v>
      </c>
      <c r="B18" s="142">
        <v>18455</v>
      </c>
      <c r="C18" s="142">
        <v>17261</v>
      </c>
      <c r="D18" s="142">
        <v>35716</v>
      </c>
      <c r="E18" s="142">
        <v>1614</v>
      </c>
      <c r="F18" s="142">
        <v>978</v>
      </c>
      <c r="G18" s="142">
        <v>2592</v>
      </c>
      <c r="H18" s="142">
        <v>2764</v>
      </c>
      <c r="I18" s="142">
        <v>3449</v>
      </c>
      <c r="J18" s="142">
        <v>6213</v>
      </c>
      <c r="K18" s="142">
        <v>3212</v>
      </c>
      <c r="L18" s="142">
        <v>2398</v>
      </c>
      <c r="M18" s="142">
        <v>5610</v>
      </c>
      <c r="N18" s="142">
        <v>166</v>
      </c>
      <c r="O18" s="142">
        <v>64</v>
      </c>
      <c r="P18" s="142">
        <v>230</v>
      </c>
      <c r="Q18" s="142">
        <v>688</v>
      </c>
      <c r="R18" s="142">
        <v>253</v>
      </c>
      <c r="S18" s="142">
        <v>941</v>
      </c>
      <c r="T18" s="142">
        <v>1056</v>
      </c>
      <c r="U18" s="142">
        <v>1429</v>
      </c>
      <c r="V18" s="142">
        <v>2485</v>
      </c>
    </row>
    <row r="19" spans="1:22" ht="35.25" customHeight="1">
      <c r="A19" s="230" t="s">
        <v>483</v>
      </c>
      <c r="B19" s="142">
        <v>673504</v>
      </c>
      <c r="C19" s="142">
        <v>437052</v>
      </c>
      <c r="D19" s="142">
        <v>1110556</v>
      </c>
      <c r="E19" s="142">
        <v>51906</v>
      </c>
      <c r="F19" s="142">
        <v>26585</v>
      </c>
      <c r="G19" s="142">
        <v>78491</v>
      </c>
      <c r="H19" s="142">
        <v>12956</v>
      </c>
      <c r="I19" s="142">
        <v>6006</v>
      </c>
      <c r="J19" s="142">
        <v>18962</v>
      </c>
      <c r="K19" s="142">
        <v>170411</v>
      </c>
      <c r="L19" s="142">
        <v>108609</v>
      </c>
      <c r="M19" s="142">
        <v>279020</v>
      </c>
      <c r="N19" s="142">
        <v>2452</v>
      </c>
      <c r="O19" s="142">
        <v>1241</v>
      </c>
      <c r="P19" s="142">
        <v>3693</v>
      </c>
      <c r="Q19" s="142">
        <v>22350</v>
      </c>
      <c r="R19" s="142">
        <v>12408</v>
      </c>
      <c r="S19" s="142">
        <v>34758</v>
      </c>
      <c r="T19" s="142">
        <v>13392</v>
      </c>
      <c r="U19" s="142">
        <v>20731</v>
      </c>
      <c r="V19" s="142">
        <v>34123</v>
      </c>
    </row>
    <row r="20" spans="1:22" s="141" customFormat="1" ht="35.25" customHeight="1">
      <c r="A20" s="124" t="s">
        <v>39</v>
      </c>
      <c r="B20" s="143">
        <v>691959</v>
      </c>
      <c r="C20" s="143">
        <v>454313</v>
      </c>
      <c r="D20" s="143">
        <v>1146272</v>
      </c>
      <c r="E20" s="143">
        <v>53520</v>
      </c>
      <c r="F20" s="143">
        <v>27563</v>
      </c>
      <c r="G20" s="143">
        <v>81083</v>
      </c>
      <c r="H20" s="143">
        <v>15720</v>
      </c>
      <c r="I20" s="143">
        <v>9455</v>
      </c>
      <c r="J20" s="143">
        <v>25175</v>
      </c>
      <c r="K20" s="143">
        <v>173623</v>
      </c>
      <c r="L20" s="143">
        <v>111007</v>
      </c>
      <c r="M20" s="143">
        <v>284630</v>
      </c>
      <c r="N20" s="143">
        <v>2618</v>
      </c>
      <c r="O20" s="143">
        <v>1305</v>
      </c>
      <c r="P20" s="143">
        <v>3923</v>
      </c>
      <c r="Q20" s="143">
        <v>23038</v>
      </c>
      <c r="R20" s="143">
        <v>12661</v>
      </c>
      <c r="S20" s="143">
        <v>35699</v>
      </c>
      <c r="T20" s="143">
        <v>14448</v>
      </c>
      <c r="U20" s="143">
        <v>22160</v>
      </c>
      <c r="V20" s="143">
        <v>36608</v>
      </c>
    </row>
    <row r="21" spans="1:22" s="437" customFormat="1"/>
  </sheetData>
  <mergeCells count="12">
    <mergeCell ref="B17:J17"/>
    <mergeCell ref="K17:V17"/>
    <mergeCell ref="B1:J1"/>
    <mergeCell ref="K1:V1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43307086614173201" right="0.15748031496063" top="0.66929133858267698" bottom="0.511811023622047" header="0.23622047244094499" footer="0.23622047244094499"/>
  <pageSetup paperSize="9" scale="88" firstPageNumber="91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  <colBreaks count="1" manualBreakCount="1">
    <brk id="10" max="18" man="1"/>
  </colBreaks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7030A0"/>
  </sheetPr>
  <dimension ref="A1:M671"/>
  <sheetViews>
    <sheetView view="pageBreakPreview" zoomScaleSheetLayoutView="100" workbookViewId="0">
      <selection activeCell="E12" sqref="E12"/>
    </sheetView>
  </sheetViews>
  <sheetFormatPr defaultRowHeight="15.75"/>
  <cols>
    <col min="1" max="1" width="27.28515625" style="460" customWidth="1"/>
    <col min="2" max="2" width="7.28515625" style="101" customWidth="1"/>
    <col min="3" max="4" width="9.28515625" style="101" bestFit="1" customWidth="1"/>
    <col min="5" max="5" width="7.28515625" style="101" customWidth="1"/>
    <col min="6" max="7" width="9" style="101" customWidth="1"/>
    <col min="8" max="8" width="7.28515625" style="101" customWidth="1"/>
    <col min="9" max="9" width="8.140625" style="101" bestFit="1" customWidth="1"/>
    <col min="10" max="10" width="8.42578125" style="101" customWidth="1"/>
    <col min="11" max="11" width="8" style="101" customWidth="1"/>
    <col min="12" max="13" width="9.28515625" style="101" bestFit="1" customWidth="1"/>
    <col min="14" max="16384" width="9.140625" style="101"/>
  </cols>
  <sheetData>
    <row r="1" spans="1:13" ht="31.5" customHeight="1">
      <c r="A1" s="538" t="s">
        <v>557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</row>
    <row r="2" spans="1:13" ht="15" customHeight="1">
      <c r="A2" s="636" t="s">
        <v>815</v>
      </c>
      <c r="B2" s="637" t="s">
        <v>496</v>
      </c>
      <c r="C2" s="637"/>
      <c r="D2" s="637"/>
      <c r="E2" s="637" t="s">
        <v>497</v>
      </c>
      <c r="F2" s="637"/>
      <c r="G2" s="637"/>
      <c r="H2" s="637" t="s">
        <v>498</v>
      </c>
      <c r="I2" s="637"/>
      <c r="J2" s="637"/>
      <c r="K2" s="637" t="s">
        <v>499</v>
      </c>
      <c r="L2" s="637"/>
      <c r="M2" s="637"/>
    </row>
    <row r="3" spans="1:13" s="102" customFormat="1" ht="25.5">
      <c r="A3" s="636"/>
      <c r="B3" s="258" t="s">
        <v>91</v>
      </c>
      <c r="C3" s="258" t="s">
        <v>500</v>
      </c>
      <c r="D3" s="258" t="s">
        <v>501</v>
      </c>
      <c r="E3" s="258" t="s">
        <v>91</v>
      </c>
      <c r="F3" s="258" t="s">
        <v>500</v>
      </c>
      <c r="G3" s="258" t="s">
        <v>501</v>
      </c>
      <c r="H3" s="258" t="s">
        <v>91</v>
      </c>
      <c r="I3" s="258" t="s">
        <v>500</v>
      </c>
      <c r="J3" s="258" t="s">
        <v>501</v>
      </c>
      <c r="K3" s="258" t="s">
        <v>91</v>
      </c>
      <c r="L3" s="258" t="s">
        <v>500</v>
      </c>
      <c r="M3" s="258" t="s">
        <v>501</v>
      </c>
    </row>
    <row r="4" spans="1:13" ht="12.75">
      <c r="A4" s="210">
        <v>1</v>
      </c>
      <c r="B4" s="211">
        <v>2</v>
      </c>
      <c r="C4" s="210">
        <v>3</v>
      </c>
      <c r="D4" s="211">
        <v>4</v>
      </c>
      <c r="E4" s="210">
        <v>5</v>
      </c>
      <c r="F4" s="211">
        <v>6</v>
      </c>
      <c r="G4" s="210">
        <v>7</v>
      </c>
      <c r="H4" s="211">
        <v>8</v>
      </c>
      <c r="I4" s="210">
        <v>9</v>
      </c>
      <c r="J4" s="211">
        <v>10</v>
      </c>
      <c r="K4" s="210">
        <v>11</v>
      </c>
      <c r="L4" s="211">
        <v>12</v>
      </c>
      <c r="M4" s="210">
        <v>13</v>
      </c>
    </row>
    <row r="5" spans="1:13" s="103" customFormat="1" ht="15">
      <c r="A5" s="449" t="s">
        <v>0</v>
      </c>
      <c r="B5" s="450">
        <v>8</v>
      </c>
      <c r="C5" s="450">
        <v>793</v>
      </c>
      <c r="D5" s="450">
        <v>654</v>
      </c>
      <c r="E5" s="450">
        <v>7</v>
      </c>
      <c r="F5" s="450">
        <v>618</v>
      </c>
      <c r="G5" s="450">
        <v>834</v>
      </c>
      <c r="H5" s="450">
        <v>0</v>
      </c>
      <c r="I5" s="450"/>
      <c r="J5" s="450"/>
      <c r="K5" s="450">
        <v>15</v>
      </c>
      <c r="L5" s="450">
        <v>1411</v>
      </c>
      <c r="M5" s="450">
        <v>1488</v>
      </c>
    </row>
    <row r="6" spans="1:13" ht="15">
      <c r="A6" s="451" t="s">
        <v>816</v>
      </c>
      <c r="B6" s="452">
        <v>4</v>
      </c>
      <c r="C6" s="452">
        <v>385</v>
      </c>
      <c r="D6" s="452">
        <v>362</v>
      </c>
      <c r="E6" s="452">
        <v>4</v>
      </c>
      <c r="F6" s="452">
        <v>320</v>
      </c>
      <c r="G6" s="452">
        <v>542</v>
      </c>
      <c r="H6" s="452">
        <v>0</v>
      </c>
      <c r="I6" s="452"/>
      <c r="J6" s="452"/>
      <c r="K6" s="452">
        <v>8</v>
      </c>
      <c r="L6" s="452">
        <v>705</v>
      </c>
      <c r="M6" s="452">
        <v>904</v>
      </c>
    </row>
    <row r="7" spans="1:13" ht="15">
      <c r="A7" s="451" t="s">
        <v>817</v>
      </c>
      <c r="B7" s="452">
        <v>3</v>
      </c>
      <c r="C7" s="452">
        <v>264</v>
      </c>
      <c r="D7" s="452">
        <v>22</v>
      </c>
      <c r="E7" s="452">
        <v>2</v>
      </c>
      <c r="F7" s="452">
        <v>158</v>
      </c>
      <c r="G7" s="452">
        <v>21</v>
      </c>
      <c r="H7" s="452">
        <v>0</v>
      </c>
      <c r="I7" s="452"/>
      <c r="J7" s="452"/>
      <c r="K7" s="452">
        <v>5</v>
      </c>
      <c r="L7" s="452">
        <v>422</v>
      </c>
      <c r="M7" s="452">
        <v>43</v>
      </c>
    </row>
    <row r="8" spans="1:13" ht="15">
      <c r="A8" s="453" t="s">
        <v>818</v>
      </c>
      <c r="B8" s="452">
        <v>1</v>
      </c>
      <c r="C8" s="452">
        <v>144</v>
      </c>
      <c r="D8" s="452">
        <v>270</v>
      </c>
      <c r="E8" s="452">
        <v>1</v>
      </c>
      <c r="F8" s="452">
        <v>140</v>
      </c>
      <c r="G8" s="452">
        <v>271</v>
      </c>
      <c r="H8" s="452">
        <v>0</v>
      </c>
      <c r="I8" s="452"/>
      <c r="J8" s="452"/>
      <c r="K8" s="452">
        <v>2</v>
      </c>
      <c r="L8" s="452">
        <v>284</v>
      </c>
      <c r="M8" s="452">
        <v>541</v>
      </c>
    </row>
    <row r="9" spans="1:13" s="103" customFormat="1" ht="15">
      <c r="A9" s="454" t="s">
        <v>1</v>
      </c>
      <c r="B9" s="450">
        <v>624</v>
      </c>
      <c r="C9" s="450">
        <v>150043</v>
      </c>
      <c r="D9" s="450">
        <v>110066</v>
      </c>
      <c r="E9" s="450">
        <v>918</v>
      </c>
      <c r="F9" s="450">
        <v>188991</v>
      </c>
      <c r="G9" s="450">
        <v>138142</v>
      </c>
      <c r="H9" s="450">
        <v>22</v>
      </c>
      <c r="I9" s="450">
        <v>5046</v>
      </c>
      <c r="J9" s="450">
        <v>3710</v>
      </c>
      <c r="K9" s="450">
        <v>1564</v>
      </c>
      <c r="L9" s="450">
        <v>344080</v>
      </c>
      <c r="M9" s="450">
        <v>251918</v>
      </c>
    </row>
    <row r="10" spans="1:13" ht="15">
      <c r="A10" s="451" t="s">
        <v>819</v>
      </c>
      <c r="B10" s="452">
        <v>52</v>
      </c>
      <c r="C10" s="452">
        <v>11900</v>
      </c>
      <c r="D10" s="452">
        <v>10553</v>
      </c>
      <c r="E10" s="452">
        <v>65</v>
      </c>
      <c r="F10" s="452">
        <v>12995</v>
      </c>
      <c r="G10" s="452">
        <v>10299</v>
      </c>
      <c r="H10" s="452">
        <v>0</v>
      </c>
      <c r="I10" s="452"/>
      <c r="J10" s="452"/>
      <c r="K10" s="452">
        <v>117</v>
      </c>
      <c r="L10" s="452">
        <v>24895</v>
      </c>
      <c r="M10" s="452">
        <v>20852</v>
      </c>
    </row>
    <row r="11" spans="1:13" ht="15">
      <c r="A11" s="451" t="s">
        <v>820</v>
      </c>
      <c r="B11" s="452">
        <v>67</v>
      </c>
      <c r="C11" s="452">
        <v>14995</v>
      </c>
      <c r="D11" s="452">
        <v>13098</v>
      </c>
      <c r="E11" s="452">
        <v>103</v>
      </c>
      <c r="F11" s="452">
        <v>20086</v>
      </c>
      <c r="G11" s="452">
        <v>17055</v>
      </c>
      <c r="H11" s="452">
        <v>3</v>
      </c>
      <c r="I11" s="452">
        <v>1225</v>
      </c>
      <c r="J11" s="452">
        <v>1175</v>
      </c>
      <c r="K11" s="452">
        <v>173</v>
      </c>
      <c r="L11" s="452">
        <v>36306</v>
      </c>
      <c r="M11" s="452">
        <v>31328</v>
      </c>
    </row>
    <row r="12" spans="1:13" ht="15">
      <c r="A12" s="451" t="s">
        <v>821</v>
      </c>
      <c r="B12" s="452">
        <v>48</v>
      </c>
      <c r="C12" s="452">
        <v>11279</v>
      </c>
      <c r="D12" s="452">
        <v>7802</v>
      </c>
      <c r="E12" s="452">
        <v>81</v>
      </c>
      <c r="F12" s="452">
        <v>14458</v>
      </c>
      <c r="G12" s="452">
        <v>9912</v>
      </c>
      <c r="H12" s="452">
        <v>0</v>
      </c>
      <c r="I12" s="452"/>
      <c r="J12" s="452"/>
      <c r="K12" s="452">
        <v>129</v>
      </c>
      <c r="L12" s="452">
        <v>25737</v>
      </c>
      <c r="M12" s="452">
        <v>17714</v>
      </c>
    </row>
    <row r="13" spans="1:13" ht="15">
      <c r="A13" s="451" t="s">
        <v>822</v>
      </c>
      <c r="B13" s="452">
        <v>82</v>
      </c>
      <c r="C13" s="452">
        <v>17015</v>
      </c>
      <c r="D13" s="452">
        <v>11928</v>
      </c>
      <c r="E13" s="452">
        <v>114</v>
      </c>
      <c r="F13" s="452">
        <v>25450</v>
      </c>
      <c r="G13" s="452">
        <v>18549</v>
      </c>
      <c r="H13" s="452">
        <v>2</v>
      </c>
      <c r="I13" s="452">
        <v>76</v>
      </c>
      <c r="J13" s="452">
        <v>244</v>
      </c>
      <c r="K13" s="452">
        <v>198</v>
      </c>
      <c r="L13" s="452">
        <v>42541</v>
      </c>
      <c r="M13" s="452">
        <v>30721</v>
      </c>
    </row>
    <row r="14" spans="1:13" ht="15">
      <c r="A14" s="451" t="s">
        <v>823</v>
      </c>
      <c r="B14" s="452">
        <v>62</v>
      </c>
      <c r="C14" s="452">
        <v>15808</v>
      </c>
      <c r="D14" s="452">
        <v>9907</v>
      </c>
      <c r="E14" s="452">
        <v>87</v>
      </c>
      <c r="F14" s="452">
        <v>17576</v>
      </c>
      <c r="G14" s="452">
        <v>13759</v>
      </c>
      <c r="H14" s="452">
        <v>5</v>
      </c>
      <c r="I14" s="452">
        <v>1670</v>
      </c>
      <c r="J14" s="452">
        <v>793</v>
      </c>
      <c r="K14" s="452">
        <v>154</v>
      </c>
      <c r="L14" s="452">
        <v>35054</v>
      </c>
      <c r="M14" s="452">
        <v>24459</v>
      </c>
    </row>
    <row r="15" spans="1:13" ht="15">
      <c r="A15" s="451" t="s">
        <v>824</v>
      </c>
      <c r="B15" s="452">
        <v>29</v>
      </c>
      <c r="C15" s="452">
        <v>6875</v>
      </c>
      <c r="D15" s="452">
        <v>5792</v>
      </c>
      <c r="E15" s="452">
        <v>42</v>
      </c>
      <c r="F15" s="452">
        <v>9783</v>
      </c>
      <c r="G15" s="452">
        <v>8146</v>
      </c>
      <c r="H15" s="452">
        <v>0</v>
      </c>
      <c r="I15" s="452"/>
      <c r="J15" s="452"/>
      <c r="K15" s="452">
        <v>71</v>
      </c>
      <c r="L15" s="452">
        <v>16658</v>
      </c>
      <c r="M15" s="452">
        <v>13938</v>
      </c>
    </row>
    <row r="16" spans="1:13" ht="15">
      <c r="A16" s="451" t="s">
        <v>825</v>
      </c>
      <c r="B16" s="452">
        <v>40</v>
      </c>
      <c r="C16" s="452">
        <v>8992</v>
      </c>
      <c r="D16" s="452">
        <v>6186</v>
      </c>
      <c r="E16" s="452">
        <v>65</v>
      </c>
      <c r="F16" s="452">
        <v>9954</v>
      </c>
      <c r="G16" s="452">
        <v>7206</v>
      </c>
      <c r="H16" s="452">
        <v>2</v>
      </c>
      <c r="I16" s="452">
        <v>300</v>
      </c>
      <c r="J16" s="452">
        <v>183</v>
      </c>
      <c r="K16" s="452">
        <v>107</v>
      </c>
      <c r="L16" s="452">
        <v>19246</v>
      </c>
      <c r="M16" s="452">
        <v>13575</v>
      </c>
    </row>
    <row r="17" spans="1:13" ht="15">
      <c r="A17" s="451" t="s">
        <v>826</v>
      </c>
      <c r="B17" s="452">
        <v>38</v>
      </c>
      <c r="C17" s="452">
        <v>8437</v>
      </c>
      <c r="D17" s="452">
        <v>4267</v>
      </c>
      <c r="E17" s="452">
        <v>72</v>
      </c>
      <c r="F17" s="452">
        <v>17257</v>
      </c>
      <c r="G17" s="452">
        <v>9570</v>
      </c>
      <c r="H17" s="452">
        <v>4</v>
      </c>
      <c r="I17" s="452">
        <v>592</v>
      </c>
      <c r="J17" s="452">
        <v>368</v>
      </c>
      <c r="K17" s="452">
        <v>114</v>
      </c>
      <c r="L17" s="452">
        <v>26286</v>
      </c>
      <c r="M17" s="452">
        <v>14205</v>
      </c>
    </row>
    <row r="18" spans="1:13" ht="15">
      <c r="A18" s="451" t="s">
        <v>827</v>
      </c>
      <c r="B18" s="452">
        <v>18</v>
      </c>
      <c r="C18" s="452">
        <v>4237</v>
      </c>
      <c r="D18" s="452">
        <v>3434</v>
      </c>
      <c r="E18" s="452">
        <v>24</v>
      </c>
      <c r="F18" s="452">
        <v>3456</v>
      </c>
      <c r="G18" s="452">
        <v>2796</v>
      </c>
      <c r="H18" s="452">
        <v>0</v>
      </c>
      <c r="I18" s="452"/>
      <c r="J18" s="452"/>
      <c r="K18" s="452">
        <v>42</v>
      </c>
      <c r="L18" s="452">
        <v>7693</v>
      </c>
      <c r="M18" s="452">
        <v>6230</v>
      </c>
    </row>
    <row r="19" spans="1:13" ht="15">
      <c r="A19" s="451" t="s">
        <v>828</v>
      </c>
      <c r="B19" s="452">
        <v>58</v>
      </c>
      <c r="C19" s="452">
        <v>13916</v>
      </c>
      <c r="D19" s="452">
        <v>11807</v>
      </c>
      <c r="E19" s="452">
        <v>65</v>
      </c>
      <c r="F19" s="452">
        <v>15433</v>
      </c>
      <c r="G19" s="452">
        <v>10522</v>
      </c>
      <c r="H19" s="452">
        <v>4</v>
      </c>
      <c r="I19" s="452">
        <v>813</v>
      </c>
      <c r="J19" s="452">
        <v>595</v>
      </c>
      <c r="K19" s="452">
        <v>127</v>
      </c>
      <c r="L19" s="452">
        <v>30162</v>
      </c>
      <c r="M19" s="452">
        <v>22924</v>
      </c>
    </row>
    <row r="20" spans="1:13" ht="15">
      <c r="A20" s="451" t="s">
        <v>829</v>
      </c>
      <c r="B20" s="452">
        <v>24</v>
      </c>
      <c r="C20" s="452">
        <v>5180</v>
      </c>
      <c r="D20" s="452">
        <v>3725</v>
      </c>
      <c r="E20" s="452">
        <v>25</v>
      </c>
      <c r="F20" s="452">
        <v>4325</v>
      </c>
      <c r="G20" s="452">
        <v>3130</v>
      </c>
      <c r="H20" s="452">
        <v>0</v>
      </c>
      <c r="I20" s="452"/>
      <c r="J20" s="452"/>
      <c r="K20" s="452">
        <v>49</v>
      </c>
      <c r="L20" s="452">
        <v>9505</v>
      </c>
      <c r="M20" s="452">
        <v>6855</v>
      </c>
    </row>
    <row r="21" spans="1:13" ht="15">
      <c r="A21" s="451" t="s">
        <v>830</v>
      </c>
      <c r="B21" s="452">
        <v>64</v>
      </c>
      <c r="C21" s="452">
        <v>12119</v>
      </c>
      <c r="D21" s="452">
        <v>7294</v>
      </c>
      <c r="E21" s="452">
        <v>121</v>
      </c>
      <c r="F21" s="452">
        <v>18521</v>
      </c>
      <c r="G21" s="452">
        <v>12198</v>
      </c>
      <c r="H21" s="452">
        <v>2</v>
      </c>
      <c r="I21" s="452">
        <v>370</v>
      </c>
      <c r="J21" s="452">
        <v>352</v>
      </c>
      <c r="K21" s="452">
        <v>187</v>
      </c>
      <c r="L21" s="452">
        <v>31010</v>
      </c>
      <c r="M21" s="452">
        <v>19844</v>
      </c>
    </row>
    <row r="22" spans="1:13" ht="15">
      <c r="A22" s="453" t="s">
        <v>831</v>
      </c>
      <c r="B22" s="452">
        <v>42</v>
      </c>
      <c r="C22" s="452">
        <v>19290</v>
      </c>
      <c r="D22" s="452">
        <v>14273</v>
      </c>
      <c r="E22" s="452">
        <v>54</v>
      </c>
      <c r="F22" s="452">
        <v>19697</v>
      </c>
      <c r="G22" s="452">
        <v>15000</v>
      </c>
      <c r="H22" s="452">
        <v>0</v>
      </c>
      <c r="I22" s="452"/>
      <c r="J22" s="452"/>
      <c r="K22" s="452">
        <v>96</v>
      </c>
      <c r="L22" s="452">
        <v>38987</v>
      </c>
      <c r="M22" s="452">
        <v>29273</v>
      </c>
    </row>
    <row r="23" spans="1:13" s="103" customFormat="1" ht="15">
      <c r="A23" s="454" t="s">
        <v>2</v>
      </c>
      <c r="B23" s="450">
        <v>35</v>
      </c>
      <c r="C23" s="450">
        <v>3123</v>
      </c>
      <c r="D23" s="450">
        <v>3043</v>
      </c>
      <c r="E23" s="450">
        <v>31</v>
      </c>
      <c r="F23" s="450">
        <v>2067</v>
      </c>
      <c r="G23" s="450">
        <v>1993</v>
      </c>
      <c r="H23" s="450">
        <v>1</v>
      </c>
      <c r="I23" s="450">
        <v>58</v>
      </c>
      <c r="J23" s="450">
        <v>58</v>
      </c>
      <c r="K23" s="450">
        <v>67</v>
      </c>
      <c r="L23" s="450">
        <v>5248</v>
      </c>
      <c r="M23" s="450">
        <v>5094</v>
      </c>
    </row>
    <row r="24" spans="1:13" ht="15">
      <c r="A24" s="451" t="s">
        <v>832</v>
      </c>
      <c r="B24" s="452">
        <v>2</v>
      </c>
      <c r="C24" s="452">
        <v>127</v>
      </c>
      <c r="D24" s="452">
        <v>141</v>
      </c>
      <c r="E24" s="452">
        <v>4</v>
      </c>
      <c r="F24" s="452">
        <v>230</v>
      </c>
      <c r="G24" s="452">
        <v>239</v>
      </c>
      <c r="H24" s="452">
        <v>0</v>
      </c>
      <c r="I24" s="452"/>
      <c r="J24" s="452"/>
      <c r="K24" s="452">
        <v>6</v>
      </c>
      <c r="L24" s="452">
        <v>357</v>
      </c>
      <c r="M24" s="452">
        <v>380</v>
      </c>
    </row>
    <row r="25" spans="1:13" ht="15">
      <c r="A25" s="451" t="s">
        <v>833</v>
      </c>
      <c r="B25" s="452">
        <v>9</v>
      </c>
      <c r="C25" s="452">
        <v>306</v>
      </c>
      <c r="D25" s="452">
        <v>288</v>
      </c>
      <c r="E25" s="452">
        <v>5</v>
      </c>
      <c r="F25" s="452">
        <v>370</v>
      </c>
      <c r="G25" s="452">
        <v>340</v>
      </c>
      <c r="H25" s="452">
        <v>0</v>
      </c>
      <c r="I25" s="452"/>
      <c r="J25" s="452"/>
      <c r="K25" s="452">
        <v>14</v>
      </c>
      <c r="L25" s="452">
        <v>676</v>
      </c>
      <c r="M25" s="452">
        <v>628</v>
      </c>
    </row>
    <row r="26" spans="1:13" ht="15">
      <c r="A26" s="451" t="s">
        <v>834</v>
      </c>
      <c r="B26" s="452">
        <v>1</v>
      </c>
      <c r="C26" s="452">
        <v>72</v>
      </c>
      <c r="D26" s="452">
        <v>82</v>
      </c>
      <c r="E26" s="452">
        <v>2</v>
      </c>
      <c r="F26" s="452">
        <v>72</v>
      </c>
      <c r="G26" s="452">
        <v>84</v>
      </c>
      <c r="H26" s="452">
        <v>0</v>
      </c>
      <c r="I26" s="452"/>
      <c r="J26" s="452"/>
      <c r="K26" s="452">
        <v>3</v>
      </c>
      <c r="L26" s="452">
        <v>144</v>
      </c>
      <c r="M26" s="452">
        <v>166</v>
      </c>
    </row>
    <row r="27" spans="1:13" ht="15">
      <c r="A27" s="451" t="s">
        <v>835</v>
      </c>
      <c r="B27" s="452">
        <v>0</v>
      </c>
      <c r="C27" s="452"/>
      <c r="D27" s="452"/>
      <c r="E27" s="452">
        <v>2</v>
      </c>
      <c r="F27" s="452">
        <v>140</v>
      </c>
      <c r="G27" s="452">
        <v>140</v>
      </c>
      <c r="H27" s="452">
        <v>0</v>
      </c>
      <c r="I27" s="452"/>
      <c r="J27" s="452"/>
      <c r="K27" s="452">
        <v>2</v>
      </c>
      <c r="L27" s="452">
        <v>140</v>
      </c>
      <c r="M27" s="452">
        <v>140</v>
      </c>
    </row>
    <row r="28" spans="1:13" ht="15">
      <c r="A28" s="451" t="s">
        <v>836</v>
      </c>
      <c r="B28" s="452">
        <v>18</v>
      </c>
      <c r="C28" s="452">
        <v>2387</v>
      </c>
      <c r="D28" s="452">
        <v>2301</v>
      </c>
      <c r="E28" s="452">
        <v>12</v>
      </c>
      <c r="F28" s="452">
        <v>945</v>
      </c>
      <c r="G28" s="452">
        <v>930</v>
      </c>
      <c r="H28" s="452">
        <v>1</v>
      </c>
      <c r="I28" s="452">
        <v>58</v>
      </c>
      <c r="J28" s="452">
        <v>58</v>
      </c>
      <c r="K28" s="452">
        <v>31</v>
      </c>
      <c r="L28" s="452">
        <v>3390</v>
      </c>
      <c r="M28" s="452">
        <v>3289</v>
      </c>
    </row>
    <row r="29" spans="1:13" ht="15">
      <c r="A29" s="451" t="s">
        <v>837</v>
      </c>
      <c r="B29" s="452">
        <v>1</v>
      </c>
      <c r="C29" s="452">
        <v>40</v>
      </c>
      <c r="D29" s="452">
        <v>40</v>
      </c>
      <c r="E29" s="452">
        <v>1</v>
      </c>
      <c r="F29" s="452">
        <v>30</v>
      </c>
      <c r="G29" s="452">
        <v>30</v>
      </c>
      <c r="H29" s="452">
        <v>0</v>
      </c>
      <c r="I29" s="452"/>
      <c r="J29" s="452"/>
      <c r="K29" s="452">
        <v>2</v>
      </c>
      <c r="L29" s="452">
        <v>70</v>
      </c>
      <c r="M29" s="452">
        <v>70</v>
      </c>
    </row>
    <row r="30" spans="1:13" ht="15">
      <c r="A30" s="451" t="s">
        <v>838</v>
      </c>
      <c r="B30" s="452">
        <v>1</v>
      </c>
      <c r="C30" s="452">
        <v>35</v>
      </c>
      <c r="D30" s="452">
        <v>35</v>
      </c>
      <c r="E30" s="452">
        <v>1</v>
      </c>
      <c r="F30" s="452">
        <v>20</v>
      </c>
      <c r="G30" s="452">
        <v>10</v>
      </c>
      <c r="H30" s="452">
        <v>0</v>
      </c>
      <c r="I30" s="452"/>
      <c r="J30" s="452"/>
      <c r="K30" s="452">
        <v>2</v>
      </c>
      <c r="L30" s="452">
        <v>55</v>
      </c>
      <c r="M30" s="452">
        <v>45</v>
      </c>
    </row>
    <row r="31" spans="1:13" ht="15">
      <c r="A31" s="451" t="s">
        <v>839</v>
      </c>
      <c r="B31" s="452">
        <v>3</v>
      </c>
      <c r="C31" s="452">
        <v>156</v>
      </c>
      <c r="D31" s="452">
        <v>156</v>
      </c>
      <c r="E31" s="452">
        <v>4</v>
      </c>
      <c r="F31" s="452">
        <v>260</v>
      </c>
      <c r="G31" s="452">
        <v>220</v>
      </c>
      <c r="H31" s="452">
        <v>0</v>
      </c>
      <c r="I31" s="452"/>
      <c r="J31" s="452"/>
      <c r="K31" s="452">
        <v>7</v>
      </c>
      <c r="L31" s="452">
        <v>416</v>
      </c>
      <c r="M31" s="452">
        <v>376</v>
      </c>
    </row>
    <row r="32" spans="1:13" s="103" customFormat="1" ht="15">
      <c r="A32" s="454" t="s">
        <v>3</v>
      </c>
      <c r="B32" s="450">
        <v>270</v>
      </c>
      <c r="C32" s="450">
        <v>26683</v>
      </c>
      <c r="D32" s="450">
        <v>21766</v>
      </c>
      <c r="E32" s="450">
        <v>351</v>
      </c>
      <c r="F32" s="450">
        <v>26373</v>
      </c>
      <c r="G32" s="450">
        <v>21817</v>
      </c>
      <c r="H32" s="450">
        <v>9</v>
      </c>
      <c r="I32" s="450">
        <v>546</v>
      </c>
      <c r="J32" s="450">
        <v>282</v>
      </c>
      <c r="K32" s="450">
        <v>630</v>
      </c>
      <c r="L32" s="450">
        <v>53602</v>
      </c>
      <c r="M32" s="450">
        <v>43865</v>
      </c>
    </row>
    <row r="33" spans="1:13" ht="15">
      <c r="A33" s="453" t="s">
        <v>840</v>
      </c>
      <c r="B33" s="452">
        <v>9</v>
      </c>
      <c r="C33" s="452">
        <v>479</v>
      </c>
      <c r="D33" s="452">
        <v>433</v>
      </c>
      <c r="E33" s="452">
        <v>14</v>
      </c>
      <c r="F33" s="452">
        <v>726</v>
      </c>
      <c r="G33" s="452">
        <v>536</v>
      </c>
      <c r="H33" s="452">
        <v>0</v>
      </c>
      <c r="I33" s="452"/>
      <c r="J33" s="452"/>
      <c r="K33" s="452">
        <v>23</v>
      </c>
      <c r="L33" s="452">
        <v>1205</v>
      </c>
      <c r="M33" s="452">
        <v>969</v>
      </c>
    </row>
    <row r="34" spans="1:13" ht="15">
      <c r="A34" s="451" t="s">
        <v>841</v>
      </c>
      <c r="B34" s="452">
        <v>4</v>
      </c>
      <c r="C34" s="452">
        <v>255</v>
      </c>
      <c r="D34" s="452">
        <v>219</v>
      </c>
      <c r="E34" s="452">
        <v>5</v>
      </c>
      <c r="F34" s="452">
        <v>195</v>
      </c>
      <c r="G34" s="452">
        <v>138</v>
      </c>
      <c r="H34" s="452">
        <v>0</v>
      </c>
      <c r="I34" s="452"/>
      <c r="J34" s="452"/>
      <c r="K34" s="452">
        <v>9</v>
      </c>
      <c r="L34" s="452">
        <v>450</v>
      </c>
      <c r="M34" s="452">
        <v>357</v>
      </c>
    </row>
    <row r="35" spans="1:13" ht="15">
      <c r="A35" s="451" t="s">
        <v>842</v>
      </c>
      <c r="B35" s="452">
        <v>19</v>
      </c>
      <c r="C35" s="452">
        <v>3040</v>
      </c>
      <c r="D35" s="452">
        <v>2719</v>
      </c>
      <c r="E35" s="452">
        <v>15</v>
      </c>
      <c r="F35" s="452">
        <v>1319</v>
      </c>
      <c r="G35" s="452">
        <v>1073</v>
      </c>
      <c r="H35" s="452">
        <v>0</v>
      </c>
      <c r="I35" s="452"/>
      <c r="J35" s="452"/>
      <c r="K35" s="452">
        <v>34</v>
      </c>
      <c r="L35" s="452">
        <v>4359</v>
      </c>
      <c r="M35" s="452">
        <v>3792</v>
      </c>
    </row>
    <row r="36" spans="1:13" ht="15">
      <c r="A36" s="451" t="s">
        <v>843</v>
      </c>
      <c r="B36" s="452">
        <v>1</v>
      </c>
      <c r="C36" s="452">
        <v>30</v>
      </c>
      <c r="D36" s="452">
        <v>30</v>
      </c>
      <c r="E36" s="452">
        <v>3</v>
      </c>
      <c r="F36" s="452">
        <v>116</v>
      </c>
      <c r="G36" s="452">
        <v>95</v>
      </c>
      <c r="H36" s="452">
        <v>0</v>
      </c>
      <c r="I36" s="452"/>
      <c r="J36" s="452"/>
      <c r="K36" s="452">
        <v>4</v>
      </c>
      <c r="L36" s="452">
        <v>146</v>
      </c>
      <c r="M36" s="452">
        <v>125</v>
      </c>
    </row>
    <row r="37" spans="1:13" ht="15">
      <c r="A37" s="451" t="s">
        <v>844</v>
      </c>
      <c r="B37" s="452">
        <v>1</v>
      </c>
      <c r="C37" s="452">
        <v>40</v>
      </c>
      <c r="D37" s="452">
        <v>0</v>
      </c>
      <c r="E37" s="452">
        <v>2</v>
      </c>
      <c r="F37" s="452">
        <v>160</v>
      </c>
      <c r="G37" s="452">
        <v>145</v>
      </c>
      <c r="H37" s="452">
        <v>0</v>
      </c>
      <c r="I37" s="452"/>
      <c r="J37" s="452"/>
      <c r="K37" s="452">
        <v>3</v>
      </c>
      <c r="L37" s="452">
        <v>200</v>
      </c>
      <c r="M37" s="452">
        <v>145</v>
      </c>
    </row>
    <row r="38" spans="1:13" ht="15">
      <c r="A38" s="451" t="s">
        <v>845</v>
      </c>
      <c r="B38" s="452">
        <v>2</v>
      </c>
      <c r="C38" s="452">
        <v>80</v>
      </c>
      <c r="D38" s="452">
        <v>72</v>
      </c>
      <c r="E38" s="452">
        <v>17</v>
      </c>
      <c r="F38" s="452">
        <v>729</v>
      </c>
      <c r="G38" s="452">
        <v>597</v>
      </c>
      <c r="H38" s="452">
        <v>0</v>
      </c>
      <c r="I38" s="452"/>
      <c r="J38" s="452"/>
      <c r="K38" s="452">
        <v>19</v>
      </c>
      <c r="L38" s="452">
        <v>809</v>
      </c>
      <c r="M38" s="452">
        <v>669</v>
      </c>
    </row>
    <row r="39" spans="1:13" ht="15">
      <c r="A39" s="451" t="s">
        <v>846</v>
      </c>
      <c r="B39" s="452">
        <v>4</v>
      </c>
      <c r="C39" s="452">
        <v>204</v>
      </c>
      <c r="D39" s="452">
        <v>133</v>
      </c>
      <c r="E39" s="452">
        <v>5</v>
      </c>
      <c r="F39" s="452">
        <v>462</v>
      </c>
      <c r="G39" s="452">
        <v>227</v>
      </c>
      <c r="H39" s="452">
        <v>0</v>
      </c>
      <c r="I39" s="452"/>
      <c r="J39" s="452"/>
      <c r="K39" s="452">
        <v>9</v>
      </c>
      <c r="L39" s="452">
        <v>666</v>
      </c>
      <c r="M39" s="452">
        <v>360</v>
      </c>
    </row>
    <row r="40" spans="1:13" ht="15">
      <c r="A40" s="451" t="s">
        <v>847</v>
      </c>
      <c r="B40" s="452">
        <v>20</v>
      </c>
      <c r="C40" s="452">
        <v>2253</v>
      </c>
      <c r="D40" s="452">
        <v>2011</v>
      </c>
      <c r="E40" s="452">
        <v>23</v>
      </c>
      <c r="F40" s="452">
        <v>2238</v>
      </c>
      <c r="G40" s="452">
        <v>1915</v>
      </c>
      <c r="H40" s="452">
        <v>0</v>
      </c>
      <c r="I40" s="452"/>
      <c r="J40" s="452"/>
      <c r="K40" s="452">
        <v>43</v>
      </c>
      <c r="L40" s="452">
        <v>4491</v>
      </c>
      <c r="M40" s="452">
        <v>3926</v>
      </c>
    </row>
    <row r="41" spans="1:13" ht="15">
      <c r="A41" s="451" t="s">
        <v>848</v>
      </c>
      <c r="B41" s="452">
        <v>1</v>
      </c>
      <c r="C41" s="452">
        <v>25</v>
      </c>
      <c r="D41" s="452">
        <v>25</v>
      </c>
      <c r="E41" s="452">
        <v>1</v>
      </c>
      <c r="F41" s="452">
        <v>25</v>
      </c>
      <c r="G41" s="452">
        <v>25</v>
      </c>
      <c r="H41" s="452">
        <v>0</v>
      </c>
      <c r="I41" s="452"/>
      <c r="J41" s="452"/>
      <c r="K41" s="452">
        <v>2</v>
      </c>
      <c r="L41" s="452">
        <v>50</v>
      </c>
      <c r="M41" s="452">
        <v>50</v>
      </c>
    </row>
    <row r="42" spans="1:13" ht="15">
      <c r="A42" s="451" t="s">
        <v>849</v>
      </c>
      <c r="B42" s="452">
        <v>6</v>
      </c>
      <c r="C42" s="452">
        <v>182</v>
      </c>
      <c r="D42" s="452">
        <v>120</v>
      </c>
      <c r="E42" s="452">
        <v>7</v>
      </c>
      <c r="F42" s="452">
        <v>333</v>
      </c>
      <c r="G42" s="452">
        <v>271</v>
      </c>
      <c r="H42" s="452">
        <v>0</v>
      </c>
      <c r="I42" s="452"/>
      <c r="J42" s="452"/>
      <c r="K42" s="452">
        <v>13</v>
      </c>
      <c r="L42" s="452">
        <v>515</v>
      </c>
      <c r="M42" s="452">
        <v>391</v>
      </c>
    </row>
    <row r="43" spans="1:13" ht="15">
      <c r="A43" s="451" t="s">
        <v>850</v>
      </c>
      <c r="B43" s="452">
        <v>7</v>
      </c>
      <c r="C43" s="452">
        <v>279</v>
      </c>
      <c r="D43" s="452">
        <v>227</v>
      </c>
      <c r="E43" s="452">
        <v>14</v>
      </c>
      <c r="F43" s="452">
        <v>813</v>
      </c>
      <c r="G43" s="452">
        <v>682</v>
      </c>
      <c r="H43" s="452">
        <v>1</v>
      </c>
      <c r="I43" s="452">
        <v>50</v>
      </c>
      <c r="J43" s="452">
        <v>5</v>
      </c>
      <c r="K43" s="452">
        <v>22</v>
      </c>
      <c r="L43" s="452">
        <v>1142</v>
      </c>
      <c r="M43" s="452">
        <v>914</v>
      </c>
    </row>
    <row r="44" spans="1:13" ht="15">
      <c r="A44" s="451" t="s">
        <v>851</v>
      </c>
      <c r="B44" s="452">
        <v>1</v>
      </c>
      <c r="C44" s="452">
        <v>25</v>
      </c>
      <c r="D44" s="452">
        <v>20</v>
      </c>
      <c r="E44" s="452">
        <v>1</v>
      </c>
      <c r="F44" s="452">
        <v>20</v>
      </c>
      <c r="G44" s="452">
        <v>10</v>
      </c>
      <c r="H44" s="452">
        <v>1</v>
      </c>
      <c r="I44" s="452">
        <v>20</v>
      </c>
      <c r="J44" s="452">
        <v>5</v>
      </c>
      <c r="K44" s="452">
        <v>3</v>
      </c>
      <c r="L44" s="452">
        <v>65</v>
      </c>
      <c r="M44" s="452">
        <v>35</v>
      </c>
    </row>
    <row r="45" spans="1:13" ht="15">
      <c r="A45" s="451" t="s">
        <v>852</v>
      </c>
      <c r="B45" s="452">
        <v>25</v>
      </c>
      <c r="C45" s="452">
        <v>2172</v>
      </c>
      <c r="D45" s="452">
        <v>1619</v>
      </c>
      <c r="E45" s="452">
        <v>32</v>
      </c>
      <c r="F45" s="452">
        <v>2173</v>
      </c>
      <c r="G45" s="452">
        <v>1868</v>
      </c>
      <c r="H45" s="452">
        <v>1</v>
      </c>
      <c r="I45" s="452">
        <v>34</v>
      </c>
      <c r="J45" s="452">
        <v>20</v>
      </c>
      <c r="K45" s="452">
        <v>58</v>
      </c>
      <c r="L45" s="452">
        <v>4379</v>
      </c>
      <c r="M45" s="452">
        <v>3507</v>
      </c>
    </row>
    <row r="46" spans="1:13" ht="15">
      <c r="A46" s="451" t="s">
        <v>853</v>
      </c>
      <c r="B46" s="452">
        <v>77</v>
      </c>
      <c r="C46" s="452">
        <v>10783</v>
      </c>
      <c r="D46" s="452">
        <v>8924</v>
      </c>
      <c r="E46" s="452">
        <v>71</v>
      </c>
      <c r="F46" s="452">
        <v>6912</v>
      </c>
      <c r="G46" s="452">
        <v>5503</v>
      </c>
      <c r="H46" s="452">
        <v>2</v>
      </c>
      <c r="I46" s="452">
        <v>130</v>
      </c>
      <c r="J46" s="452">
        <v>130</v>
      </c>
      <c r="K46" s="452">
        <v>150</v>
      </c>
      <c r="L46" s="452">
        <v>17825</v>
      </c>
      <c r="M46" s="452">
        <v>14557</v>
      </c>
    </row>
    <row r="47" spans="1:13" ht="15">
      <c r="A47" s="451" t="s">
        <v>854</v>
      </c>
      <c r="B47" s="452">
        <v>3</v>
      </c>
      <c r="C47" s="452">
        <v>193</v>
      </c>
      <c r="D47" s="452">
        <v>163</v>
      </c>
      <c r="E47" s="452">
        <v>3</v>
      </c>
      <c r="F47" s="452">
        <v>199</v>
      </c>
      <c r="G47" s="452">
        <v>198</v>
      </c>
      <c r="H47" s="452">
        <v>0</v>
      </c>
      <c r="I47" s="452"/>
      <c r="J47" s="452"/>
      <c r="K47" s="452">
        <v>6</v>
      </c>
      <c r="L47" s="452">
        <v>392</v>
      </c>
      <c r="M47" s="452">
        <v>361</v>
      </c>
    </row>
    <row r="48" spans="1:13" ht="15">
      <c r="A48" s="451" t="s">
        <v>855</v>
      </c>
      <c r="B48" s="452">
        <v>1</v>
      </c>
      <c r="C48" s="452">
        <v>30</v>
      </c>
      <c r="D48" s="452">
        <v>28</v>
      </c>
      <c r="E48" s="452">
        <v>4</v>
      </c>
      <c r="F48" s="452">
        <v>235</v>
      </c>
      <c r="G48" s="452">
        <v>218</v>
      </c>
      <c r="H48" s="452">
        <v>0</v>
      </c>
      <c r="I48" s="452"/>
      <c r="J48" s="452"/>
      <c r="K48" s="452">
        <v>5</v>
      </c>
      <c r="L48" s="452">
        <v>265</v>
      </c>
      <c r="M48" s="452">
        <v>246</v>
      </c>
    </row>
    <row r="49" spans="1:13" ht="15">
      <c r="A49" s="451" t="s">
        <v>856</v>
      </c>
      <c r="B49" s="452">
        <v>15</v>
      </c>
      <c r="C49" s="452">
        <v>972</v>
      </c>
      <c r="D49" s="452">
        <v>850</v>
      </c>
      <c r="E49" s="452">
        <v>13</v>
      </c>
      <c r="F49" s="452">
        <v>703</v>
      </c>
      <c r="G49" s="452">
        <v>418</v>
      </c>
      <c r="H49" s="452">
        <v>0</v>
      </c>
      <c r="I49" s="452"/>
      <c r="J49" s="452"/>
      <c r="K49" s="452">
        <v>28</v>
      </c>
      <c r="L49" s="452">
        <v>1675</v>
      </c>
      <c r="M49" s="452">
        <v>1268</v>
      </c>
    </row>
    <row r="50" spans="1:13" ht="15">
      <c r="A50" s="451" t="s">
        <v>857</v>
      </c>
      <c r="B50" s="452">
        <v>11</v>
      </c>
      <c r="C50" s="452">
        <v>334</v>
      </c>
      <c r="D50" s="452">
        <v>285</v>
      </c>
      <c r="E50" s="452">
        <v>21</v>
      </c>
      <c r="F50" s="452">
        <v>1273</v>
      </c>
      <c r="G50" s="452">
        <v>1099</v>
      </c>
      <c r="H50" s="452">
        <v>1</v>
      </c>
      <c r="I50" s="452">
        <v>40</v>
      </c>
      <c r="J50" s="452">
        <v>20</v>
      </c>
      <c r="K50" s="452">
        <v>33</v>
      </c>
      <c r="L50" s="452">
        <v>1647</v>
      </c>
      <c r="M50" s="452">
        <v>1404</v>
      </c>
    </row>
    <row r="51" spans="1:13" ht="15">
      <c r="A51" s="451" t="s">
        <v>858</v>
      </c>
      <c r="B51" s="452">
        <v>2</v>
      </c>
      <c r="C51" s="452">
        <v>100</v>
      </c>
      <c r="D51" s="452">
        <v>90</v>
      </c>
      <c r="E51" s="452">
        <v>4</v>
      </c>
      <c r="F51" s="452">
        <v>270</v>
      </c>
      <c r="G51" s="452">
        <v>246</v>
      </c>
      <c r="H51" s="452">
        <v>0</v>
      </c>
      <c r="I51" s="452"/>
      <c r="J51" s="452"/>
      <c r="K51" s="452">
        <v>6</v>
      </c>
      <c r="L51" s="452">
        <v>370</v>
      </c>
      <c r="M51" s="452">
        <v>336</v>
      </c>
    </row>
    <row r="52" spans="1:13" ht="15">
      <c r="A52" s="451" t="s">
        <v>859</v>
      </c>
      <c r="B52" s="452">
        <v>8</v>
      </c>
      <c r="C52" s="452">
        <v>476</v>
      </c>
      <c r="D52" s="452">
        <v>402</v>
      </c>
      <c r="E52" s="452">
        <v>20</v>
      </c>
      <c r="F52" s="452">
        <v>1129</v>
      </c>
      <c r="G52" s="452">
        <v>992</v>
      </c>
      <c r="H52" s="452">
        <v>1</v>
      </c>
      <c r="I52" s="452">
        <v>200</v>
      </c>
      <c r="J52" s="452">
        <v>60</v>
      </c>
      <c r="K52" s="452">
        <v>29</v>
      </c>
      <c r="L52" s="452">
        <v>1805</v>
      </c>
      <c r="M52" s="452">
        <v>1454</v>
      </c>
    </row>
    <row r="53" spans="1:13" ht="15">
      <c r="A53" s="451" t="s">
        <v>860</v>
      </c>
      <c r="B53" s="452">
        <v>2</v>
      </c>
      <c r="C53" s="452">
        <v>40</v>
      </c>
      <c r="D53" s="452">
        <v>23</v>
      </c>
      <c r="E53" s="452">
        <v>11</v>
      </c>
      <c r="F53" s="452">
        <v>614</v>
      </c>
      <c r="G53" s="452">
        <v>445</v>
      </c>
      <c r="H53" s="452">
        <v>0</v>
      </c>
      <c r="I53" s="452"/>
      <c r="J53" s="452"/>
      <c r="K53" s="452">
        <v>13</v>
      </c>
      <c r="L53" s="452">
        <v>654</v>
      </c>
      <c r="M53" s="452">
        <v>468</v>
      </c>
    </row>
    <row r="54" spans="1:13" ht="15">
      <c r="A54" s="451" t="s">
        <v>861</v>
      </c>
      <c r="B54" s="452">
        <v>9</v>
      </c>
      <c r="C54" s="452">
        <v>240</v>
      </c>
      <c r="D54" s="452">
        <v>192</v>
      </c>
      <c r="E54" s="452">
        <v>17</v>
      </c>
      <c r="F54" s="452">
        <v>970</v>
      </c>
      <c r="G54" s="452">
        <v>847</v>
      </c>
      <c r="H54" s="452">
        <v>0</v>
      </c>
      <c r="I54" s="452"/>
      <c r="J54" s="452"/>
      <c r="K54" s="452">
        <v>26</v>
      </c>
      <c r="L54" s="452">
        <v>1210</v>
      </c>
      <c r="M54" s="452">
        <v>1039</v>
      </c>
    </row>
    <row r="55" spans="1:13" ht="15">
      <c r="A55" s="451" t="s">
        <v>862</v>
      </c>
      <c r="B55" s="452">
        <v>15</v>
      </c>
      <c r="C55" s="452">
        <v>2974</v>
      </c>
      <c r="D55" s="452">
        <v>2100</v>
      </c>
      <c r="E55" s="452">
        <v>21</v>
      </c>
      <c r="F55" s="452">
        <v>2006</v>
      </c>
      <c r="G55" s="452">
        <v>1937</v>
      </c>
      <c r="H55" s="452">
        <v>1</v>
      </c>
      <c r="I55" s="452">
        <v>36</v>
      </c>
      <c r="J55" s="452">
        <v>32</v>
      </c>
      <c r="K55" s="452">
        <v>37</v>
      </c>
      <c r="L55" s="452">
        <v>5016</v>
      </c>
      <c r="M55" s="452">
        <v>4069</v>
      </c>
    </row>
    <row r="56" spans="1:13" ht="15">
      <c r="A56" s="451" t="s">
        <v>863</v>
      </c>
      <c r="B56" s="452">
        <v>4</v>
      </c>
      <c r="C56" s="452">
        <v>120</v>
      </c>
      <c r="D56" s="452">
        <v>80</v>
      </c>
      <c r="E56" s="452">
        <v>8</v>
      </c>
      <c r="F56" s="452">
        <v>713</v>
      </c>
      <c r="G56" s="452">
        <v>703</v>
      </c>
      <c r="H56" s="452">
        <v>0</v>
      </c>
      <c r="I56" s="452"/>
      <c r="J56" s="452"/>
      <c r="K56" s="452">
        <v>12</v>
      </c>
      <c r="L56" s="452">
        <v>833</v>
      </c>
      <c r="M56" s="452">
        <v>783</v>
      </c>
    </row>
    <row r="57" spans="1:13" ht="15">
      <c r="A57" s="451" t="s">
        <v>864</v>
      </c>
      <c r="B57" s="452">
        <v>1</v>
      </c>
      <c r="C57" s="452">
        <v>16</v>
      </c>
      <c r="D57" s="452">
        <v>10</v>
      </c>
      <c r="E57" s="452">
        <v>3</v>
      </c>
      <c r="F57" s="452">
        <v>140</v>
      </c>
      <c r="G57" s="452">
        <v>24</v>
      </c>
      <c r="H57" s="452">
        <v>0</v>
      </c>
      <c r="I57" s="452"/>
      <c r="J57" s="452"/>
      <c r="K57" s="452">
        <v>4</v>
      </c>
      <c r="L57" s="452">
        <v>156</v>
      </c>
      <c r="M57" s="452">
        <v>34</v>
      </c>
    </row>
    <row r="58" spans="1:13" ht="15">
      <c r="A58" s="451" t="s">
        <v>865</v>
      </c>
      <c r="B58" s="452">
        <v>21</v>
      </c>
      <c r="C58" s="452">
        <v>1328</v>
      </c>
      <c r="D58" s="452">
        <v>981</v>
      </c>
      <c r="E58" s="452">
        <v>14</v>
      </c>
      <c r="F58" s="452">
        <v>1801</v>
      </c>
      <c r="G58" s="452">
        <v>1532</v>
      </c>
      <c r="H58" s="452">
        <v>1</v>
      </c>
      <c r="I58" s="452">
        <v>36</v>
      </c>
      <c r="J58" s="452">
        <v>10</v>
      </c>
      <c r="K58" s="452">
        <v>36</v>
      </c>
      <c r="L58" s="452">
        <v>3165</v>
      </c>
      <c r="M58" s="452">
        <v>2523</v>
      </c>
    </row>
    <row r="59" spans="1:13" ht="15">
      <c r="A59" s="453" t="s">
        <v>866</v>
      </c>
      <c r="B59" s="452">
        <v>1</v>
      </c>
      <c r="C59" s="452">
        <v>13</v>
      </c>
      <c r="D59" s="452">
        <v>10</v>
      </c>
      <c r="E59" s="452">
        <v>2</v>
      </c>
      <c r="F59" s="452">
        <v>99</v>
      </c>
      <c r="G59" s="452">
        <v>73</v>
      </c>
      <c r="H59" s="452">
        <v>0</v>
      </c>
      <c r="I59" s="452"/>
      <c r="J59" s="452"/>
      <c r="K59" s="452">
        <v>3</v>
      </c>
      <c r="L59" s="452">
        <v>112</v>
      </c>
      <c r="M59" s="452">
        <v>83</v>
      </c>
    </row>
    <row r="60" spans="1:13" s="103" customFormat="1" ht="15">
      <c r="A60" s="454" t="s">
        <v>4</v>
      </c>
      <c r="B60" s="450">
        <v>313</v>
      </c>
      <c r="C60" s="450">
        <v>31716</v>
      </c>
      <c r="D60" s="450">
        <v>20968</v>
      </c>
      <c r="E60" s="450">
        <v>278</v>
      </c>
      <c r="F60" s="450">
        <v>23793</v>
      </c>
      <c r="G60" s="450">
        <v>14992</v>
      </c>
      <c r="H60" s="450">
        <v>19</v>
      </c>
      <c r="I60" s="450">
        <v>1572</v>
      </c>
      <c r="J60" s="450">
        <v>802</v>
      </c>
      <c r="K60" s="450">
        <v>610</v>
      </c>
      <c r="L60" s="450">
        <v>57081</v>
      </c>
      <c r="M60" s="450">
        <v>36762</v>
      </c>
    </row>
    <row r="61" spans="1:13" ht="15">
      <c r="A61" s="451" t="s">
        <v>867</v>
      </c>
      <c r="B61" s="452">
        <v>3</v>
      </c>
      <c r="C61" s="452">
        <v>225</v>
      </c>
      <c r="D61" s="452">
        <v>123</v>
      </c>
      <c r="E61" s="452">
        <v>2</v>
      </c>
      <c r="F61" s="452">
        <v>110</v>
      </c>
      <c r="G61" s="452">
        <v>80</v>
      </c>
      <c r="H61" s="452">
        <v>0</v>
      </c>
      <c r="I61" s="452"/>
      <c r="J61" s="452"/>
      <c r="K61" s="452">
        <v>5</v>
      </c>
      <c r="L61" s="452">
        <v>335</v>
      </c>
      <c r="M61" s="452">
        <v>203</v>
      </c>
    </row>
    <row r="62" spans="1:13" ht="15">
      <c r="A62" s="451" t="s">
        <v>868</v>
      </c>
      <c r="B62" s="452">
        <v>2</v>
      </c>
      <c r="C62" s="452">
        <v>220</v>
      </c>
      <c r="D62" s="452">
        <v>150</v>
      </c>
      <c r="E62" s="452">
        <v>3</v>
      </c>
      <c r="F62" s="452">
        <v>170</v>
      </c>
      <c r="G62" s="452">
        <v>91</v>
      </c>
      <c r="H62" s="452">
        <v>0</v>
      </c>
      <c r="I62" s="452"/>
      <c r="J62" s="452"/>
      <c r="K62" s="452">
        <v>5</v>
      </c>
      <c r="L62" s="452">
        <v>390</v>
      </c>
      <c r="M62" s="452">
        <v>241</v>
      </c>
    </row>
    <row r="63" spans="1:13" ht="15">
      <c r="A63" s="451" t="s">
        <v>869</v>
      </c>
      <c r="B63" s="452">
        <v>6</v>
      </c>
      <c r="C63" s="452">
        <v>710</v>
      </c>
      <c r="D63" s="452">
        <v>106</v>
      </c>
      <c r="E63" s="452">
        <v>2</v>
      </c>
      <c r="F63" s="452">
        <v>250</v>
      </c>
      <c r="G63" s="452">
        <v>4</v>
      </c>
      <c r="H63" s="452">
        <v>0</v>
      </c>
      <c r="I63" s="452"/>
      <c r="J63" s="452"/>
      <c r="K63" s="452">
        <v>8</v>
      </c>
      <c r="L63" s="452">
        <v>960</v>
      </c>
      <c r="M63" s="452">
        <v>110</v>
      </c>
    </row>
    <row r="64" spans="1:13" ht="15">
      <c r="A64" s="451" t="s">
        <v>870</v>
      </c>
      <c r="B64" s="452">
        <v>4</v>
      </c>
      <c r="C64" s="452">
        <v>213</v>
      </c>
      <c r="D64" s="452">
        <v>197</v>
      </c>
      <c r="E64" s="452">
        <v>5</v>
      </c>
      <c r="F64" s="452">
        <v>229</v>
      </c>
      <c r="G64" s="452">
        <v>287</v>
      </c>
      <c r="H64" s="452">
        <v>0</v>
      </c>
      <c r="I64" s="452"/>
      <c r="J64" s="452"/>
      <c r="K64" s="452">
        <v>9</v>
      </c>
      <c r="L64" s="452">
        <v>442</v>
      </c>
      <c r="M64" s="452">
        <v>484</v>
      </c>
    </row>
    <row r="65" spans="1:13" ht="15">
      <c r="A65" s="451" t="s">
        <v>871</v>
      </c>
      <c r="B65" s="452">
        <v>28</v>
      </c>
      <c r="C65" s="452">
        <v>3157</v>
      </c>
      <c r="D65" s="452">
        <v>2720</v>
      </c>
      <c r="E65" s="452">
        <v>22</v>
      </c>
      <c r="F65" s="452">
        <v>2349</v>
      </c>
      <c r="G65" s="452">
        <v>1714</v>
      </c>
      <c r="H65" s="452">
        <v>0</v>
      </c>
      <c r="I65" s="452"/>
      <c r="J65" s="452"/>
      <c r="K65" s="452">
        <v>50</v>
      </c>
      <c r="L65" s="452">
        <v>5506</v>
      </c>
      <c r="M65" s="452">
        <v>4434</v>
      </c>
    </row>
    <row r="66" spans="1:13" ht="15">
      <c r="A66" s="451" t="s">
        <v>872</v>
      </c>
      <c r="B66" s="452">
        <v>3</v>
      </c>
      <c r="C66" s="452">
        <v>250</v>
      </c>
      <c r="D66" s="452">
        <v>225</v>
      </c>
      <c r="E66" s="452">
        <v>4</v>
      </c>
      <c r="F66" s="452">
        <v>185</v>
      </c>
      <c r="G66" s="452">
        <v>66</v>
      </c>
      <c r="H66" s="452">
        <v>1</v>
      </c>
      <c r="I66" s="452">
        <v>80</v>
      </c>
      <c r="J66" s="452">
        <v>15</v>
      </c>
      <c r="K66" s="452">
        <v>8</v>
      </c>
      <c r="L66" s="452">
        <v>515</v>
      </c>
      <c r="M66" s="452">
        <v>306</v>
      </c>
    </row>
    <row r="67" spans="1:13" ht="15">
      <c r="A67" s="451" t="s">
        <v>873</v>
      </c>
      <c r="B67" s="452">
        <v>2</v>
      </c>
      <c r="C67" s="452">
        <v>50</v>
      </c>
      <c r="D67" s="452">
        <v>41</v>
      </c>
      <c r="E67" s="452">
        <v>3</v>
      </c>
      <c r="F67" s="452">
        <v>103</v>
      </c>
      <c r="G67" s="452">
        <v>29</v>
      </c>
      <c r="H67" s="452">
        <v>0</v>
      </c>
      <c r="I67" s="452"/>
      <c r="J67" s="452"/>
      <c r="K67" s="452">
        <v>5</v>
      </c>
      <c r="L67" s="452">
        <v>153</v>
      </c>
      <c r="M67" s="452">
        <v>70</v>
      </c>
    </row>
    <row r="68" spans="1:13" ht="15">
      <c r="A68" s="451" t="s">
        <v>874</v>
      </c>
      <c r="B68" s="452">
        <v>26</v>
      </c>
      <c r="C68" s="452">
        <v>2087</v>
      </c>
      <c r="D68" s="452">
        <v>1101</v>
      </c>
      <c r="E68" s="452">
        <v>29</v>
      </c>
      <c r="F68" s="452">
        <v>1837</v>
      </c>
      <c r="G68" s="452">
        <v>1130</v>
      </c>
      <c r="H68" s="452">
        <v>1</v>
      </c>
      <c r="I68" s="452">
        <v>5</v>
      </c>
      <c r="J68" s="452">
        <v>5</v>
      </c>
      <c r="K68" s="452">
        <v>56</v>
      </c>
      <c r="L68" s="452">
        <v>3929</v>
      </c>
      <c r="M68" s="452">
        <v>2236</v>
      </c>
    </row>
    <row r="69" spans="1:13" ht="15">
      <c r="A69" s="451" t="s">
        <v>875</v>
      </c>
      <c r="B69" s="452">
        <v>21</v>
      </c>
      <c r="C69" s="452">
        <v>2721</v>
      </c>
      <c r="D69" s="452">
        <v>2199</v>
      </c>
      <c r="E69" s="452">
        <v>11</v>
      </c>
      <c r="F69" s="452">
        <v>1329</v>
      </c>
      <c r="G69" s="452">
        <v>1054</v>
      </c>
      <c r="H69" s="452">
        <v>0</v>
      </c>
      <c r="I69" s="452"/>
      <c r="J69" s="452"/>
      <c r="K69" s="452">
        <v>32</v>
      </c>
      <c r="L69" s="452">
        <v>4050</v>
      </c>
      <c r="M69" s="452">
        <v>3253</v>
      </c>
    </row>
    <row r="70" spans="1:13" ht="15">
      <c r="A70" s="451" t="s">
        <v>876</v>
      </c>
      <c r="B70" s="452">
        <v>2</v>
      </c>
      <c r="C70" s="452">
        <v>75</v>
      </c>
      <c r="D70" s="452">
        <v>39</v>
      </c>
      <c r="E70" s="452">
        <v>1</v>
      </c>
      <c r="F70" s="452">
        <v>50</v>
      </c>
      <c r="G70" s="452">
        <v>45</v>
      </c>
      <c r="H70" s="452">
        <v>0</v>
      </c>
      <c r="I70" s="452"/>
      <c r="J70" s="452"/>
      <c r="K70" s="452">
        <v>3</v>
      </c>
      <c r="L70" s="452">
        <v>125</v>
      </c>
      <c r="M70" s="452">
        <v>84</v>
      </c>
    </row>
    <row r="71" spans="1:13" ht="15">
      <c r="A71" s="451" t="s">
        <v>877</v>
      </c>
      <c r="B71" s="452">
        <v>5</v>
      </c>
      <c r="C71" s="452">
        <v>340</v>
      </c>
      <c r="D71" s="452">
        <v>224</v>
      </c>
      <c r="E71" s="452">
        <v>1</v>
      </c>
      <c r="F71" s="452">
        <v>200</v>
      </c>
      <c r="G71" s="452">
        <v>130</v>
      </c>
      <c r="H71" s="452">
        <v>0</v>
      </c>
      <c r="I71" s="452"/>
      <c r="J71" s="452"/>
      <c r="K71" s="452">
        <v>6</v>
      </c>
      <c r="L71" s="452">
        <v>540</v>
      </c>
      <c r="M71" s="452">
        <v>354</v>
      </c>
    </row>
    <row r="72" spans="1:13" ht="15">
      <c r="A72" s="451" t="s">
        <v>878</v>
      </c>
      <c r="B72" s="452">
        <v>1</v>
      </c>
      <c r="C72" s="452">
        <v>100</v>
      </c>
      <c r="D72" s="452">
        <v>72</v>
      </c>
      <c r="E72" s="452">
        <v>2</v>
      </c>
      <c r="F72" s="452">
        <v>160</v>
      </c>
      <c r="G72" s="452">
        <v>80</v>
      </c>
      <c r="H72" s="452">
        <v>0</v>
      </c>
      <c r="I72" s="452"/>
      <c r="J72" s="452"/>
      <c r="K72" s="452">
        <v>3</v>
      </c>
      <c r="L72" s="452">
        <v>260</v>
      </c>
      <c r="M72" s="452">
        <v>152</v>
      </c>
    </row>
    <row r="73" spans="1:13" ht="15">
      <c r="A73" s="451" t="s">
        <v>879</v>
      </c>
      <c r="B73" s="452">
        <v>8</v>
      </c>
      <c r="C73" s="452">
        <v>722</v>
      </c>
      <c r="D73" s="452">
        <v>520</v>
      </c>
      <c r="E73" s="452">
        <v>4</v>
      </c>
      <c r="F73" s="452">
        <v>350</v>
      </c>
      <c r="G73" s="452">
        <v>105</v>
      </c>
      <c r="H73" s="452">
        <v>0</v>
      </c>
      <c r="I73" s="452"/>
      <c r="J73" s="452"/>
      <c r="K73" s="452">
        <v>12</v>
      </c>
      <c r="L73" s="452">
        <v>1072</v>
      </c>
      <c r="M73" s="452">
        <v>625</v>
      </c>
    </row>
    <row r="74" spans="1:13" ht="15">
      <c r="A74" s="451" t="s">
        <v>880</v>
      </c>
      <c r="B74" s="452">
        <v>11</v>
      </c>
      <c r="C74" s="452">
        <v>1069</v>
      </c>
      <c r="D74" s="452">
        <v>607</v>
      </c>
      <c r="E74" s="452">
        <v>7</v>
      </c>
      <c r="F74" s="452">
        <v>434</v>
      </c>
      <c r="G74" s="452">
        <v>315</v>
      </c>
      <c r="H74" s="452">
        <v>2</v>
      </c>
      <c r="I74" s="452">
        <v>146</v>
      </c>
      <c r="J74" s="452">
        <v>139</v>
      </c>
      <c r="K74" s="452">
        <v>20</v>
      </c>
      <c r="L74" s="452">
        <v>1649</v>
      </c>
      <c r="M74" s="452">
        <v>1061</v>
      </c>
    </row>
    <row r="75" spans="1:13" ht="15">
      <c r="A75" s="451" t="s">
        <v>881</v>
      </c>
      <c r="B75" s="452">
        <v>10</v>
      </c>
      <c r="C75" s="452">
        <v>906</v>
      </c>
      <c r="D75" s="452">
        <v>880</v>
      </c>
      <c r="E75" s="452">
        <v>8</v>
      </c>
      <c r="F75" s="452">
        <v>739</v>
      </c>
      <c r="G75" s="452">
        <v>676</v>
      </c>
      <c r="H75" s="452">
        <v>1</v>
      </c>
      <c r="I75" s="452">
        <v>50</v>
      </c>
      <c r="J75" s="452">
        <v>10</v>
      </c>
      <c r="K75" s="452">
        <v>19</v>
      </c>
      <c r="L75" s="452">
        <v>1695</v>
      </c>
      <c r="M75" s="452">
        <v>1566</v>
      </c>
    </row>
    <row r="76" spans="1:13" ht="15">
      <c r="A76" s="451" t="s">
        <v>882</v>
      </c>
      <c r="B76" s="452">
        <v>4</v>
      </c>
      <c r="C76" s="452">
        <v>196</v>
      </c>
      <c r="D76" s="452">
        <v>167</v>
      </c>
      <c r="E76" s="452">
        <v>5</v>
      </c>
      <c r="F76" s="452">
        <v>226</v>
      </c>
      <c r="G76" s="452">
        <v>50</v>
      </c>
      <c r="H76" s="452">
        <v>1</v>
      </c>
      <c r="I76" s="452">
        <v>200</v>
      </c>
      <c r="J76" s="452">
        <v>160</v>
      </c>
      <c r="K76" s="452">
        <v>10</v>
      </c>
      <c r="L76" s="452">
        <v>622</v>
      </c>
      <c r="M76" s="452">
        <v>377</v>
      </c>
    </row>
    <row r="77" spans="1:13" ht="15">
      <c r="A77" s="451" t="s">
        <v>883</v>
      </c>
      <c r="B77" s="452">
        <v>7</v>
      </c>
      <c r="C77" s="452">
        <v>408</v>
      </c>
      <c r="D77" s="452">
        <v>152</v>
      </c>
      <c r="E77" s="452">
        <v>8</v>
      </c>
      <c r="F77" s="452">
        <v>347</v>
      </c>
      <c r="G77" s="452">
        <v>34</v>
      </c>
      <c r="H77" s="452">
        <v>0</v>
      </c>
      <c r="I77" s="452"/>
      <c r="J77" s="452"/>
      <c r="K77" s="452">
        <v>15</v>
      </c>
      <c r="L77" s="452">
        <v>755</v>
      </c>
      <c r="M77" s="452">
        <v>186</v>
      </c>
    </row>
    <row r="78" spans="1:13" ht="15">
      <c r="A78" s="451" t="s">
        <v>884</v>
      </c>
      <c r="B78" s="452">
        <v>3</v>
      </c>
      <c r="C78" s="452">
        <v>260</v>
      </c>
      <c r="D78" s="452">
        <v>60</v>
      </c>
      <c r="E78" s="452">
        <v>2</v>
      </c>
      <c r="F78" s="452">
        <v>130</v>
      </c>
      <c r="G78" s="452">
        <v>0</v>
      </c>
      <c r="H78" s="452">
        <v>1</v>
      </c>
      <c r="I78" s="452">
        <v>100</v>
      </c>
      <c r="J78" s="452">
        <v>0</v>
      </c>
      <c r="K78" s="452">
        <v>6</v>
      </c>
      <c r="L78" s="452">
        <v>490</v>
      </c>
      <c r="M78" s="452">
        <v>60</v>
      </c>
    </row>
    <row r="79" spans="1:13" ht="15">
      <c r="A79" s="451" t="s">
        <v>885</v>
      </c>
      <c r="B79" s="452">
        <v>26</v>
      </c>
      <c r="C79" s="452">
        <v>2778</v>
      </c>
      <c r="D79" s="452">
        <v>1455</v>
      </c>
      <c r="E79" s="452">
        <v>19</v>
      </c>
      <c r="F79" s="452">
        <v>1925</v>
      </c>
      <c r="G79" s="452">
        <v>1668</v>
      </c>
      <c r="H79" s="452">
        <v>2</v>
      </c>
      <c r="I79" s="452">
        <v>200</v>
      </c>
      <c r="J79" s="452">
        <v>90</v>
      </c>
      <c r="K79" s="452">
        <v>47</v>
      </c>
      <c r="L79" s="452">
        <v>4903</v>
      </c>
      <c r="M79" s="452">
        <v>3213</v>
      </c>
    </row>
    <row r="80" spans="1:13" ht="15">
      <c r="A80" s="451" t="s">
        <v>886</v>
      </c>
      <c r="B80" s="452">
        <v>13</v>
      </c>
      <c r="C80" s="452">
        <v>1332</v>
      </c>
      <c r="D80" s="452">
        <v>724</v>
      </c>
      <c r="E80" s="452">
        <v>14</v>
      </c>
      <c r="F80" s="452">
        <v>960</v>
      </c>
      <c r="G80" s="452">
        <v>534</v>
      </c>
      <c r="H80" s="452">
        <v>2</v>
      </c>
      <c r="I80" s="452">
        <v>185</v>
      </c>
      <c r="J80" s="452">
        <v>82</v>
      </c>
      <c r="K80" s="452">
        <v>29</v>
      </c>
      <c r="L80" s="452">
        <v>2477</v>
      </c>
      <c r="M80" s="452">
        <v>1340</v>
      </c>
    </row>
    <row r="81" spans="1:13" ht="15">
      <c r="A81" s="451" t="s">
        <v>887</v>
      </c>
      <c r="B81" s="452">
        <v>1</v>
      </c>
      <c r="C81" s="452">
        <v>40</v>
      </c>
      <c r="D81" s="452">
        <v>0</v>
      </c>
      <c r="E81" s="452">
        <v>1</v>
      </c>
      <c r="F81" s="452">
        <v>60</v>
      </c>
      <c r="G81" s="452">
        <v>0</v>
      </c>
      <c r="H81" s="452">
        <v>0</v>
      </c>
      <c r="I81" s="452"/>
      <c r="J81" s="452"/>
      <c r="K81" s="452">
        <v>2</v>
      </c>
      <c r="L81" s="452">
        <v>100</v>
      </c>
      <c r="M81" s="452">
        <v>0</v>
      </c>
    </row>
    <row r="82" spans="1:13" ht="15">
      <c r="A82" s="451" t="s">
        <v>888</v>
      </c>
      <c r="B82" s="452">
        <v>2</v>
      </c>
      <c r="C82" s="452">
        <v>136</v>
      </c>
      <c r="D82" s="452">
        <v>100</v>
      </c>
      <c r="E82" s="452">
        <v>7</v>
      </c>
      <c r="F82" s="452">
        <v>312</v>
      </c>
      <c r="G82" s="452">
        <v>135</v>
      </c>
      <c r="H82" s="452">
        <v>1</v>
      </c>
      <c r="I82" s="452">
        <v>100</v>
      </c>
      <c r="J82" s="452">
        <v>26</v>
      </c>
      <c r="K82" s="452">
        <v>10</v>
      </c>
      <c r="L82" s="452">
        <v>548</v>
      </c>
      <c r="M82" s="452">
        <v>261</v>
      </c>
    </row>
    <row r="83" spans="1:13" ht="15">
      <c r="A83" s="451" t="s">
        <v>889</v>
      </c>
      <c r="B83" s="452">
        <v>63</v>
      </c>
      <c r="C83" s="452">
        <v>6382</v>
      </c>
      <c r="D83" s="452">
        <v>4995</v>
      </c>
      <c r="E83" s="452">
        <v>53</v>
      </c>
      <c r="F83" s="452">
        <v>5823</v>
      </c>
      <c r="G83" s="452">
        <v>4004</v>
      </c>
      <c r="H83" s="452">
        <v>3</v>
      </c>
      <c r="I83" s="452">
        <v>210</v>
      </c>
      <c r="J83" s="452">
        <v>155</v>
      </c>
      <c r="K83" s="452">
        <v>119</v>
      </c>
      <c r="L83" s="452">
        <v>12415</v>
      </c>
      <c r="M83" s="452">
        <v>9154</v>
      </c>
    </row>
    <row r="84" spans="1:13" ht="15">
      <c r="A84" s="451" t="s">
        <v>890</v>
      </c>
      <c r="B84" s="452">
        <v>4</v>
      </c>
      <c r="C84" s="452">
        <v>438</v>
      </c>
      <c r="D84" s="452">
        <v>333</v>
      </c>
      <c r="E84" s="452">
        <v>4</v>
      </c>
      <c r="F84" s="452">
        <v>430</v>
      </c>
      <c r="G84" s="452">
        <v>268</v>
      </c>
      <c r="H84" s="452">
        <v>0</v>
      </c>
      <c r="I84" s="452"/>
      <c r="J84" s="452"/>
      <c r="K84" s="452">
        <v>8</v>
      </c>
      <c r="L84" s="452">
        <v>868</v>
      </c>
      <c r="M84" s="452">
        <v>601</v>
      </c>
    </row>
    <row r="85" spans="1:13" ht="15">
      <c r="A85" s="451" t="s">
        <v>891</v>
      </c>
      <c r="B85" s="452">
        <v>8</v>
      </c>
      <c r="C85" s="452">
        <v>1345</v>
      </c>
      <c r="D85" s="452">
        <v>604</v>
      </c>
      <c r="E85" s="452">
        <v>10</v>
      </c>
      <c r="F85" s="452">
        <v>918</v>
      </c>
      <c r="G85" s="452">
        <v>582</v>
      </c>
      <c r="H85" s="452">
        <v>0</v>
      </c>
      <c r="I85" s="452"/>
      <c r="J85" s="452"/>
      <c r="K85" s="452">
        <v>18</v>
      </c>
      <c r="L85" s="452">
        <v>2263</v>
      </c>
      <c r="M85" s="452">
        <v>1186</v>
      </c>
    </row>
    <row r="86" spans="1:13" ht="15">
      <c r="A86" s="451" t="s">
        <v>892</v>
      </c>
      <c r="B86" s="452">
        <v>8</v>
      </c>
      <c r="C86" s="452">
        <v>741</v>
      </c>
      <c r="D86" s="452">
        <v>435</v>
      </c>
      <c r="E86" s="452">
        <v>8</v>
      </c>
      <c r="F86" s="452">
        <v>788</v>
      </c>
      <c r="G86" s="452">
        <v>392</v>
      </c>
      <c r="H86" s="452">
        <v>0</v>
      </c>
      <c r="I86" s="452"/>
      <c r="J86" s="452"/>
      <c r="K86" s="452">
        <v>16</v>
      </c>
      <c r="L86" s="452">
        <v>1529</v>
      </c>
      <c r="M86" s="452">
        <v>827</v>
      </c>
    </row>
    <row r="87" spans="1:13" ht="15">
      <c r="A87" s="451" t="s">
        <v>893</v>
      </c>
      <c r="B87" s="452">
        <v>3</v>
      </c>
      <c r="C87" s="452">
        <v>248</v>
      </c>
      <c r="D87" s="452">
        <v>73</v>
      </c>
      <c r="E87" s="452">
        <v>4</v>
      </c>
      <c r="F87" s="452">
        <v>256</v>
      </c>
      <c r="G87" s="452">
        <v>154</v>
      </c>
      <c r="H87" s="452">
        <v>0</v>
      </c>
      <c r="I87" s="452"/>
      <c r="J87" s="452"/>
      <c r="K87" s="452">
        <v>7</v>
      </c>
      <c r="L87" s="452">
        <v>504</v>
      </c>
      <c r="M87" s="452">
        <v>227</v>
      </c>
    </row>
    <row r="88" spans="1:13" ht="15">
      <c r="A88" s="451" t="s">
        <v>894</v>
      </c>
      <c r="B88" s="452">
        <v>8</v>
      </c>
      <c r="C88" s="452">
        <v>2015</v>
      </c>
      <c r="D88" s="452">
        <v>1175</v>
      </c>
      <c r="E88" s="452">
        <v>18</v>
      </c>
      <c r="F88" s="452">
        <v>1536</v>
      </c>
      <c r="G88" s="452">
        <v>1012</v>
      </c>
      <c r="H88" s="452">
        <v>1</v>
      </c>
      <c r="I88" s="452">
        <v>80</v>
      </c>
      <c r="J88" s="452">
        <v>0</v>
      </c>
      <c r="K88" s="452">
        <v>27</v>
      </c>
      <c r="L88" s="452">
        <v>3631</v>
      </c>
      <c r="M88" s="452">
        <v>2187</v>
      </c>
    </row>
    <row r="89" spans="1:13" ht="15">
      <c r="A89" s="451" t="s">
        <v>895</v>
      </c>
      <c r="B89" s="452">
        <v>6</v>
      </c>
      <c r="C89" s="452">
        <v>705</v>
      </c>
      <c r="D89" s="452">
        <v>232</v>
      </c>
      <c r="E89" s="452">
        <v>4</v>
      </c>
      <c r="F89" s="452">
        <v>400</v>
      </c>
      <c r="G89" s="452">
        <v>131</v>
      </c>
      <c r="H89" s="452">
        <v>0</v>
      </c>
      <c r="I89" s="452"/>
      <c r="J89" s="452"/>
      <c r="K89" s="452">
        <v>10</v>
      </c>
      <c r="L89" s="452">
        <v>1105</v>
      </c>
      <c r="M89" s="452">
        <v>363</v>
      </c>
    </row>
    <row r="90" spans="1:13" ht="15">
      <c r="A90" s="451" t="s">
        <v>896</v>
      </c>
      <c r="B90" s="452">
        <v>5</v>
      </c>
      <c r="C90" s="452">
        <v>290</v>
      </c>
      <c r="D90" s="452">
        <v>240</v>
      </c>
      <c r="E90" s="452">
        <v>0</v>
      </c>
      <c r="F90" s="452"/>
      <c r="G90" s="452"/>
      <c r="H90" s="452">
        <v>0</v>
      </c>
      <c r="I90" s="452"/>
      <c r="J90" s="452"/>
      <c r="K90" s="452">
        <v>5</v>
      </c>
      <c r="L90" s="452">
        <v>290</v>
      </c>
      <c r="M90" s="452">
        <v>240</v>
      </c>
    </row>
    <row r="91" spans="1:13" ht="15">
      <c r="A91" s="451" t="s">
        <v>897</v>
      </c>
      <c r="B91" s="452">
        <v>0</v>
      </c>
      <c r="C91" s="452"/>
      <c r="D91" s="452"/>
      <c r="E91" s="452">
        <v>2</v>
      </c>
      <c r="F91" s="452">
        <v>165</v>
      </c>
      <c r="G91" s="452">
        <v>32</v>
      </c>
      <c r="H91" s="452">
        <v>0</v>
      </c>
      <c r="I91" s="452"/>
      <c r="J91" s="452"/>
      <c r="K91" s="452">
        <v>2</v>
      </c>
      <c r="L91" s="452">
        <v>165</v>
      </c>
      <c r="M91" s="452">
        <v>32</v>
      </c>
    </row>
    <row r="92" spans="1:13" ht="15">
      <c r="A92" s="451" t="s">
        <v>898</v>
      </c>
      <c r="B92" s="452">
        <v>4</v>
      </c>
      <c r="C92" s="452">
        <v>370</v>
      </c>
      <c r="D92" s="452">
        <v>411</v>
      </c>
      <c r="E92" s="452">
        <v>2</v>
      </c>
      <c r="F92" s="452">
        <v>208</v>
      </c>
      <c r="G92" s="452">
        <v>0</v>
      </c>
      <c r="H92" s="452">
        <v>1</v>
      </c>
      <c r="I92" s="452">
        <v>100</v>
      </c>
      <c r="J92" s="452">
        <v>4</v>
      </c>
      <c r="K92" s="452">
        <v>7</v>
      </c>
      <c r="L92" s="452">
        <v>678</v>
      </c>
      <c r="M92" s="452">
        <v>415</v>
      </c>
    </row>
    <row r="93" spans="1:13" ht="15">
      <c r="A93" s="451" t="s">
        <v>899</v>
      </c>
      <c r="B93" s="452">
        <v>4</v>
      </c>
      <c r="C93" s="452">
        <v>197</v>
      </c>
      <c r="D93" s="452">
        <v>141</v>
      </c>
      <c r="E93" s="452">
        <v>0</v>
      </c>
      <c r="F93" s="452"/>
      <c r="G93" s="452"/>
      <c r="H93" s="452">
        <v>2</v>
      </c>
      <c r="I93" s="452">
        <v>116</v>
      </c>
      <c r="J93" s="452">
        <v>116</v>
      </c>
      <c r="K93" s="452">
        <v>6</v>
      </c>
      <c r="L93" s="452">
        <v>313</v>
      </c>
      <c r="M93" s="452">
        <v>257</v>
      </c>
    </row>
    <row r="94" spans="1:13" ht="15">
      <c r="A94" s="451" t="s">
        <v>900</v>
      </c>
      <c r="B94" s="452">
        <v>7</v>
      </c>
      <c r="C94" s="452">
        <v>665</v>
      </c>
      <c r="D94" s="452">
        <v>385</v>
      </c>
      <c r="E94" s="452">
        <v>6</v>
      </c>
      <c r="F94" s="452">
        <v>360</v>
      </c>
      <c r="G94" s="452">
        <v>80</v>
      </c>
      <c r="H94" s="452">
        <v>0</v>
      </c>
      <c r="I94" s="452"/>
      <c r="J94" s="452"/>
      <c r="K94" s="452">
        <v>13</v>
      </c>
      <c r="L94" s="452">
        <v>1025</v>
      </c>
      <c r="M94" s="452">
        <v>465</v>
      </c>
    </row>
    <row r="95" spans="1:13" ht="15">
      <c r="A95" s="453" t="s">
        <v>901</v>
      </c>
      <c r="B95" s="452">
        <v>5</v>
      </c>
      <c r="C95" s="452">
        <v>325</v>
      </c>
      <c r="D95" s="452">
        <v>82</v>
      </c>
      <c r="E95" s="452">
        <v>5</v>
      </c>
      <c r="F95" s="452">
        <v>340</v>
      </c>
      <c r="G95" s="452">
        <v>110</v>
      </c>
      <c r="H95" s="452">
        <v>0</v>
      </c>
      <c r="I95" s="452"/>
      <c r="J95" s="452"/>
      <c r="K95" s="452">
        <v>10</v>
      </c>
      <c r="L95" s="452">
        <v>665</v>
      </c>
      <c r="M95" s="452">
        <v>192</v>
      </c>
    </row>
    <row r="96" spans="1:13" ht="15">
      <c r="A96" s="451" t="s">
        <v>902</v>
      </c>
      <c r="B96" s="452">
        <v>0</v>
      </c>
      <c r="C96" s="452"/>
      <c r="D96" s="452"/>
      <c r="E96" s="452">
        <v>2</v>
      </c>
      <c r="F96" s="452">
        <v>114</v>
      </c>
      <c r="G96" s="452">
        <v>0</v>
      </c>
      <c r="H96" s="452">
        <v>0</v>
      </c>
      <c r="I96" s="452"/>
      <c r="J96" s="452"/>
      <c r="K96" s="452">
        <v>2</v>
      </c>
      <c r="L96" s="452">
        <v>114</v>
      </c>
      <c r="M96" s="452">
        <v>0</v>
      </c>
    </row>
    <row r="97" spans="1:13" s="103" customFormat="1" ht="15">
      <c r="A97" s="449" t="s">
        <v>5</v>
      </c>
      <c r="B97" s="450">
        <v>30</v>
      </c>
      <c r="C97" s="450">
        <v>5353</v>
      </c>
      <c r="D97" s="450">
        <v>5504</v>
      </c>
      <c r="E97" s="450">
        <v>49</v>
      </c>
      <c r="F97" s="450">
        <v>8124</v>
      </c>
      <c r="G97" s="450">
        <v>8439</v>
      </c>
      <c r="H97" s="450">
        <v>9</v>
      </c>
      <c r="I97" s="450">
        <v>1011</v>
      </c>
      <c r="J97" s="450">
        <v>1011</v>
      </c>
      <c r="K97" s="450">
        <v>88</v>
      </c>
      <c r="L97" s="450">
        <v>14488</v>
      </c>
      <c r="M97" s="450">
        <v>14954</v>
      </c>
    </row>
    <row r="98" spans="1:13" s="103" customFormat="1" ht="15">
      <c r="A98" s="454" t="s">
        <v>6</v>
      </c>
      <c r="B98" s="450">
        <v>274</v>
      </c>
      <c r="C98" s="450">
        <v>23815</v>
      </c>
      <c r="D98" s="450">
        <v>16321</v>
      </c>
      <c r="E98" s="450">
        <v>314</v>
      </c>
      <c r="F98" s="450">
        <v>32490</v>
      </c>
      <c r="G98" s="450">
        <v>23088</v>
      </c>
      <c r="H98" s="450">
        <v>5</v>
      </c>
      <c r="I98" s="450">
        <v>206</v>
      </c>
      <c r="J98" s="450">
        <v>141</v>
      </c>
      <c r="K98" s="450">
        <v>593</v>
      </c>
      <c r="L98" s="450">
        <v>56511</v>
      </c>
      <c r="M98" s="450">
        <v>39550</v>
      </c>
    </row>
    <row r="99" spans="1:13" ht="15">
      <c r="A99" s="451" t="s">
        <v>903</v>
      </c>
      <c r="B99" s="452">
        <v>14</v>
      </c>
      <c r="C99" s="452">
        <v>934</v>
      </c>
      <c r="D99" s="452">
        <v>920</v>
      </c>
      <c r="E99" s="452">
        <v>18</v>
      </c>
      <c r="F99" s="452">
        <v>1922</v>
      </c>
      <c r="G99" s="452">
        <v>1544</v>
      </c>
      <c r="H99" s="452">
        <v>0</v>
      </c>
      <c r="I99" s="452"/>
      <c r="J99" s="452"/>
      <c r="K99" s="452">
        <v>32</v>
      </c>
      <c r="L99" s="452">
        <v>2856</v>
      </c>
      <c r="M99" s="452">
        <v>2464</v>
      </c>
    </row>
    <row r="100" spans="1:13" ht="15">
      <c r="A100" s="451" t="s">
        <v>904</v>
      </c>
      <c r="B100" s="452">
        <v>1</v>
      </c>
      <c r="C100" s="452">
        <v>10</v>
      </c>
      <c r="D100" s="452">
        <v>6</v>
      </c>
      <c r="E100" s="452">
        <v>1</v>
      </c>
      <c r="F100" s="452">
        <v>10</v>
      </c>
      <c r="G100" s="452">
        <v>8</v>
      </c>
      <c r="H100" s="452">
        <v>0</v>
      </c>
      <c r="I100" s="452"/>
      <c r="J100" s="452"/>
      <c r="K100" s="452">
        <v>2</v>
      </c>
      <c r="L100" s="452">
        <v>20</v>
      </c>
      <c r="M100" s="452">
        <v>14</v>
      </c>
    </row>
    <row r="101" spans="1:13" ht="15">
      <c r="A101" s="451" t="s">
        <v>905</v>
      </c>
      <c r="B101" s="452">
        <v>38</v>
      </c>
      <c r="C101" s="452">
        <v>3530</v>
      </c>
      <c r="D101" s="452">
        <v>2411</v>
      </c>
      <c r="E101" s="452">
        <v>29</v>
      </c>
      <c r="F101" s="452">
        <v>2883</v>
      </c>
      <c r="G101" s="452">
        <v>2266</v>
      </c>
      <c r="H101" s="452">
        <v>0</v>
      </c>
      <c r="I101" s="452"/>
      <c r="J101" s="452"/>
      <c r="K101" s="452">
        <v>67</v>
      </c>
      <c r="L101" s="452">
        <v>6413</v>
      </c>
      <c r="M101" s="452">
        <v>4677</v>
      </c>
    </row>
    <row r="102" spans="1:13" ht="15">
      <c r="A102" s="451" t="s">
        <v>906</v>
      </c>
      <c r="B102" s="452">
        <v>3</v>
      </c>
      <c r="C102" s="452">
        <v>120</v>
      </c>
      <c r="D102" s="452">
        <v>36</v>
      </c>
      <c r="E102" s="452">
        <v>3</v>
      </c>
      <c r="F102" s="452">
        <v>350</v>
      </c>
      <c r="G102" s="452">
        <v>185</v>
      </c>
      <c r="H102" s="452">
        <v>0</v>
      </c>
      <c r="I102" s="452"/>
      <c r="J102" s="452"/>
      <c r="K102" s="452">
        <v>6</v>
      </c>
      <c r="L102" s="452">
        <v>470</v>
      </c>
      <c r="M102" s="452">
        <v>221</v>
      </c>
    </row>
    <row r="103" spans="1:13" ht="15">
      <c r="A103" s="451" t="s">
        <v>907</v>
      </c>
      <c r="B103" s="452">
        <v>8</v>
      </c>
      <c r="C103" s="452">
        <v>486</v>
      </c>
      <c r="D103" s="452">
        <v>267</v>
      </c>
      <c r="E103" s="452">
        <v>6</v>
      </c>
      <c r="F103" s="452">
        <v>410</v>
      </c>
      <c r="G103" s="452">
        <v>284</v>
      </c>
      <c r="H103" s="452">
        <v>0</v>
      </c>
      <c r="I103" s="452"/>
      <c r="J103" s="452"/>
      <c r="K103" s="452">
        <v>14</v>
      </c>
      <c r="L103" s="452">
        <v>896</v>
      </c>
      <c r="M103" s="452">
        <v>551</v>
      </c>
    </row>
    <row r="104" spans="1:13" ht="15">
      <c r="A104" s="451" t="s">
        <v>908</v>
      </c>
      <c r="B104" s="452">
        <v>63</v>
      </c>
      <c r="C104" s="452">
        <v>5648</v>
      </c>
      <c r="D104" s="452">
        <v>3807</v>
      </c>
      <c r="E104" s="452">
        <v>90</v>
      </c>
      <c r="F104" s="452">
        <v>11429</v>
      </c>
      <c r="G104" s="452">
        <v>7457</v>
      </c>
      <c r="H104" s="452">
        <v>2</v>
      </c>
      <c r="I104" s="452">
        <v>160</v>
      </c>
      <c r="J104" s="452">
        <v>123</v>
      </c>
      <c r="K104" s="452">
        <v>155</v>
      </c>
      <c r="L104" s="452">
        <v>17237</v>
      </c>
      <c r="M104" s="452">
        <v>11387</v>
      </c>
    </row>
    <row r="105" spans="1:13" ht="15">
      <c r="A105" s="451" t="s">
        <v>909</v>
      </c>
      <c r="B105" s="452">
        <v>8</v>
      </c>
      <c r="C105" s="452">
        <v>378</v>
      </c>
      <c r="D105" s="452">
        <v>228</v>
      </c>
      <c r="E105" s="452">
        <v>9</v>
      </c>
      <c r="F105" s="452">
        <v>325</v>
      </c>
      <c r="G105" s="452">
        <v>220</v>
      </c>
      <c r="H105" s="452">
        <v>0</v>
      </c>
      <c r="I105" s="452"/>
      <c r="J105" s="452"/>
      <c r="K105" s="452">
        <v>17</v>
      </c>
      <c r="L105" s="452">
        <v>703</v>
      </c>
      <c r="M105" s="452">
        <v>448</v>
      </c>
    </row>
    <row r="106" spans="1:13" ht="15">
      <c r="A106" s="451" t="s">
        <v>910</v>
      </c>
      <c r="B106" s="452">
        <v>2</v>
      </c>
      <c r="C106" s="452">
        <v>90</v>
      </c>
      <c r="D106" s="452">
        <v>40</v>
      </c>
      <c r="E106" s="452">
        <v>6</v>
      </c>
      <c r="F106" s="452">
        <v>480</v>
      </c>
      <c r="G106" s="452">
        <v>240</v>
      </c>
      <c r="H106" s="452">
        <v>0</v>
      </c>
      <c r="I106" s="452"/>
      <c r="J106" s="452"/>
      <c r="K106" s="452">
        <v>8</v>
      </c>
      <c r="L106" s="452">
        <v>570</v>
      </c>
      <c r="M106" s="452">
        <v>280</v>
      </c>
    </row>
    <row r="107" spans="1:13" ht="15">
      <c r="A107" s="451" t="s">
        <v>911</v>
      </c>
      <c r="B107" s="452">
        <v>3</v>
      </c>
      <c r="C107" s="452">
        <v>123</v>
      </c>
      <c r="D107" s="452">
        <v>56</v>
      </c>
      <c r="E107" s="452">
        <v>8</v>
      </c>
      <c r="F107" s="452">
        <v>290</v>
      </c>
      <c r="G107" s="452">
        <v>216</v>
      </c>
      <c r="H107" s="452">
        <v>0</v>
      </c>
      <c r="I107" s="452"/>
      <c r="J107" s="452"/>
      <c r="K107" s="452">
        <v>11</v>
      </c>
      <c r="L107" s="452">
        <v>413</v>
      </c>
      <c r="M107" s="452">
        <v>272</v>
      </c>
    </row>
    <row r="108" spans="1:13" ht="15">
      <c r="A108" s="451" t="s">
        <v>912</v>
      </c>
      <c r="B108" s="452">
        <v>2</v>
      </c>
      <c r="C108" s="452">
        <v>155</v>
      </c>
      <c r="D108" s="452">
        <v>60</v>
      </c>
      <c r="E108" s="452">
        <v>7</v>
      </c>
      <c r="F108" s="452">
        <v>655</v>
      </c>
      <c r="G108" s="452">
        <v>408</v>
      </c>
      <c r="H108" s="452">
        <v>0</v>
      </c>
      <c r="I108" s="452"/>
      <c r="J108" s="452"/>
      <c r="K108" s="452">
        <v>9</v>
      </c>
      <c r="L108" s="452">
        <v>810</v>
      </c>
      <c r="M108" s="452">
        <v>468</v>
      </c>
    </row>
    <row r="109" spans="1:13" ht="15">
      <c r="A109" s="451" t="s">
        <v>913</v>
      </c>
      <c r="B109" s="452">
        <v>2</v>
      </c>
      <c r="C109" s="452">
        <v>74</v>
      </c>
      <c r="D109" s="452">
        <v>24</v>
      </c>
      <c r="E109" s="452">
        <v>4</v>
      </c>
      <c r="F109" s="452">
        <v>285</v>
      </c>
      <c r="G109" s="452">
        <v>70</v>
      </c>
      <c r="H109" s="452">
        <v>0</v>
      </c>
      <c r="I109" s="452"/>
      <c r="J109" s="452"/>
      <c r="K109" s="452">
        <v>6</v>
      </c>
      <c r="L109" s="452">
        <v>359</v>
      </c>
      <c r="M109" s="452">
        <v>94</v>
      </c>
    </row>
    <row r="110" spans="1:13" ht="15">
      <c r="A110" s="451" t="s">
        <v>914</v>
      </c>
      <c r="B110" s="452">
        <v>2</v>
      </c>
      <c r="C110" s="452">
        <v>70</v>
      </c>
      <c r="D110" s="452">
        <v>49</v>
      </c>
      <c r="E110" s="452">
        <v>2</v>
      </c>
      <c r="F110" s="452">
        <v>80</v>
      </c>
      <c r="G110" s="452">
        <v>48</v>
      </c>
      <c r="H110" s="452">
        <v>0</v>
      </c>
      <c r="I110" s="452"/>
      <c r="J110" s="452"/>
      <c r="K110" s="452">
        <v>4</v>
      </c>
      <c r="L110" s="452">
        <v>150</v>
      </c>
      <c r="M110" s="452">
        <v>97</v>
      </c>
    </row>
    <row r="111" spans="1:13" ht="15">
      <c r="A111" s="451" t="s">
        <v>915</v>
      </c>
      <c r="B111" s="452">
        <v>9</v>
      </c>
      <c r="C111" s="452">
        <v>1110</v>
      </c>
      <c r="D111" s="452">
        <v>798</v>
      </c>
      <c r="E111" s="452">
        <v>6</v>
      </c>
      <c r="F111" s="452">
        <v>538</v>
      </c>
      <c r="G111" s="452">
        <v>429</v>
      </c>
      <c r="H111" s="452">
        <v>1</v>
      </c>
      <c r="I111" s="452">
        <v>15</v>
      </c>
      <c r="J111" s="452">
        <v>13</v>
      </c>
      <c r="K111" s="452">
        <v>16</v>
      </c>
      <c r="L111" s="452">
        <v>1663</v>
      </c>
      <c r="M111" s="452">
        <v>1240</v>
      </c>
    </row>
    <row r="112" spans="1:13" ht="15">
      <c r="A112" s="451" t="s">
        <v>916</v>
      </c>
      <c r="B112" s="452">
        <v>85</v>
      </c>
      <c r="C112" s="452">
        <v>8992</v>
      </c>
      <c r="D112" s="452">
        <v>6376</v>
      </c>
      <c r="E112" s="452">
        <v>88</v>
      </c>
      <c r="F112" s="452">
        <v>8609</v>
      </c>
      <c r="G112" s="452">
        <v>6431</v>
      </c>
      <c r="H112" s="452">
        <v>1</v>
      </c>
      <c r="I112" s="452">
        <v>16</v>
      </c>
      <c r="J112" s="452">
        <v>5</v>
      </c>
      <c r="K112" s="452">
        <v>174</v>
      </c>
      <c r="L112" s="452">
        <v>17617</v>
      </c>
      <c r="M112" s="452">
        <v>12812</v>
      </c>
    </row>
    <row r="113" spans="1:13" ht="15">
      <c r="A113" s="451" t="s">
        <v>917</v>
      </c>
      <c r="B113" s="452">
        <v>22</v>
      </c>
      <c r="C113" s="452">
        <v>1353</v>
      </c>
      <c r="D113" s="452">
        <v>718</v>
      </c>
      <c r="E113" s="452">
        <v>18</v>
      </c>
      <c r="F113" s="452">
        <v>1879</v>
      </c>
      <c r="G113" s="452">
        <v>1453</v>
      </c>
      <c r="H113" s="452">
        <v>1</v>
      </c>
      <c r="I113" s="452">
        <v>15</v>
      </c>
      <c r="J113" s="452">
        <v>0</v>
      </c>
      <c r="K113" s="452">
        <v>41</v>
      </c>
      <c r="L113" s="452">
        <v>3247</v>
      </c>
      <c r="M113" s="452">
        <v>2171</v>
      </c>
    </row>
    <row r="114" spans="1:13" ht="15">
      <c r="A114" s="453" t="s">
        <v>918</v>
      </c>
      <c r="B114" s="452">
        <v>6</v>
      </c>
      <c r="C114" s="452">
        <v>492</v>
      </c>
      <c r="D114" s="452">
        <v>378</v>
      </c>
      <c r="E114" s="452">
        <v>13</v>
      </c>
      <c r="F114" s="452">
        <v>1910</v>
      </c>
      <c r="G114" s="452">
        <v>1483</v>
      </c>
      <c r="H114" s="452">
        <v>0</v>
      </c>
      <c r="I114" s="452"/>
      <c r="J114" s="452"/>
      <c r="K114" s="452">
        <v>19</v>
      </c>
      <c r="L114" s="452">
        <v>2402</v>
      </c>
      <c r="M114" s="452">
        <v>1861</v>
      </c>
    </row>
    <row r="115" spans="1:13" ht="15">
      <c r="A115" s="451" t="s">
        <v>919</v>
      </c>
      <c r="B115" s="452">
        <v>4</v>
      </c>
      <c r="C115" s="452">
        <v>200</v>
      </c>
      <c r="D115" s="452">
        <v>127</v>
      </c>
      <c r="E115" s="452">
        <v>2</v>
      </c>
      <c r="F115" s="452">
        <v>110</v>
      </c>
      <c r="G115" s="452">
        <v>96</v>
      </c>
      <c r="H115" s="452">
        <v>0</v>
      </c>
      <c r="I115" s="452"/>
      <c r="J115" s="452"/>
      <c r="K115" s="452">
        <v>6</v>
      </c>
      <c r="L115" s="452">
        <v>310</v>
      </c>
      <c r="M115" s="452">
        <v>223</v>
      </c>
    </row>
    <row r="116" spans="1:13" ht="15">
      <c r="A116" s="453" t="s">
        <v>920</v>
      </c>
      <c r="B116" s="452">
        <v>0</v>
      </c>
      <c r="C116" s="452"/>
      <c r="D116" s="452"/>
      <c r="E116" s="452">
        <v>1</v>
      </c>
      <c r="F116" s="452">
        <v>80</v>
      </c>
      <c r="G116" s="452">
        <v>50</v>
      </c>
      <c r="H116" s="452">
        <v>0</v>
      </c>
      <c r="I116" s="452"/>
      <c r="J116" s="452"/>
      <c r="K116" s="452">
        <v>1</v>
      </c>
      <c r="L116" s="452">
        <v>80</v>
      </c>
      <c r="M116" s="452">
        <v>50</v>
      </c>
    </row>
    <row r="117" spans="1:13" ht="15">
      <c r="A117" s="451" t="s">
        <v>921</v>
      </c>
      <c r="B117" s="452">
        <v>0</v>
      </c>
      <c r="C117" s="452"/>
      <c r="D117" s="452"/>
      <c r="E117" s="452">
        <v>1</v>
      </c>
      <c r="F117" s="452">
        <v>65</v>
      </c>
      <c r="G117" s="452">
        <v>60</v>
      </c>
      <c r="H117" s="452">
        <v>0</v>
      </c>
      <c r="I117" s="452"/>
      <c r="J117" s="452"/>
      <c r="K117" s="452">
        <v>1</v>
      </c>
      <c r="L117" s="452">
        <v>65</v>
      </c>
      <c r="M117" s="452">
        <v>60</v>
      </c>
    </row>
    <row r="118" spans="1:13" ht="15">
      <c r="A118" s="453" t="s">
        <v>922</v>
      </c>
      <c r="B118" s="452">
        <v>2</v>
      </c>
      <c r="C118" s="452">
        <v>50</v>
      </c>
      <c r="D118" s="452">
        <v>20</v>
      </c>
      <c r="E118" s="452">
        <v>2</v>
      </c>
      <c r="F118" s="452">
        <v>180</v>
      </c>
      <c r="G118" s="452">
        <v>140</v>
      </c>
      <c r="H118" s="452">
        <v>0</v>
      </c>
      <c r="I118" s="452"/>
      <c r="J118" s="452"/>
      <c r="K118" s="452">
        <v>4</v>
      </c>
      <c r="L118" s="452">
        <v>230</v>
      </c>
      <c r="M118" s="452">
        <v>160</v>
      </c>
    </row>
    <row r="119" spans="1:13" s="103" customFormat="1" ht="15">
      <c r="A119" s="454" t="s">
        <v>7</v>
      </c>
      <c r="B119" s="450">
        <v>6</v>
      </c>
      <c r="C119" s="450">
        <v>911</v>
      </c>
      <c r="D119" s="450">
        <v>191</v>
      </c>
      <c r="E119" s="450">
        <v>5</v>
      </c>
      <c r="F119" s="450">
        <v>691</v>
      </c>
      <c r="G119" s="450">
        <v>209</v>
      </c>
      <c r="H119" s="450">
        <v>0</v>
      </c>
      <c r="I119" s="450"/>
      <c r="J119" s="450"/>
      <c r="K119" s="450">
        <v>11</v>
      </c>
      <c r="L119" s="450">
        <v>1602</v>
      </c>
      <c r="M119" s="450">
        <v>400</v>
      </c>
    </row>
    <row r="120" spans="1:13" s="103" customFormat="1" ht="15">
      <c r="A120" s="454" t="s">
        <v>68</v>
      </c>
      <c r="B120" s="450">
        <v>3</v>
      </c>
      <c r="C120" s="450">
        <v>178</v>
      </c>
      <c r="D120" s="450">
        <v>176</v>
      </c>
      <c r="E120" s="450">
        <v>2</v>
      </c>
      <c r="F120" s="450">
        <v>206</v>
      </c>
      <c r="G120" s="450">
        <v>194</v>
      </c>
      <c r="H120" s="450">
        <v>0</v>
      </c>
      <c r="I120" s="450"/>
      <c r="J120" s="450"/>
      <c r="K120" s="450">
        <v>5</v>
      </c>
      <c r="L120" s="450">
        <v>384</v>
      </c>
      <c r="M120" s="450">
        <v>370</v>
      </c>
    </row>
    <row r="121" spans="1:13" s="103" customFormat="1" ht="15">
      <c r="A121" s="454" t="s">
        <v>8</v>
      </c>
      <c r="B121" s="450">
        <v>130</v>
      </c>
      <c r="C121" s="450">
        <v>22248</v>
      </c>
      <c r="D121" s="450">
        <v>19943</v>
      </c>
      <c r="E121" s="450">
        <v>145</v>
      </c>
      <c r="F121" s="450">
        <v>21864</v>
      </c>
      <c r="G121" s="450">
        <v>18500</v>
      </c>
      <c r="H121" s="450">
        <v>28</v>
      </c>
      <c r="I121" s="450">
        <v>2978</v>
      </c>
      <c r="J121" s="450">
        <v>2628</v>
      </c>
      <c r="K121" s="450">
        <v>303</v>
      </c>
      <c r="L121" s="450">
        <v>47090</v>
      </c>
      <c r="M121" s="450">
        <v>41071</v>
      </c>
    </row>
    <row r="122" spans="1:13" ht="15">
      <c r="A122" s="451" t="s">
        <v>923</v>
      </c>
      <c r="B122" s="452">
        <v>6</v>
      </c>
      <c r="C122" s="452">
        <v>1015</v>
      </c>
      <c r="D122" s="452">
        <v>973</v>
      </c>
      <c r="E122" s="452">
        <v>19</v>
      </c>
      <c r="F122" s="452">
        <v>2313</v>
      </c>
      <c r="G122" s="452">
        <v>2114</v>
      </c>
      <c r="H122" s="452">
        <v>2</v>
      </c>
      <c r="I122" s="452">
        <v>247</v>
      </c>
      <c r="J122" s="452">
        <v>247</v>
      </c>
      <c r="K122" s="452">
        <v>27</v>
      </c>
      <c r="L122" s="452">
        <v>3575</v>
      </c>
      <c r="M122" s="452">
        <v>3334</v>
      </c>
    </row>
    <row r="123" spans="1:13" ht="15">
      <c r="A123" s="451" t="s">
        <v>81</v>
      </c>
      <c r="B123" s="452">
        <v>0</v>
      </c>
      <c r="C123" s="452"/>
      <c r="D123" s="452"/>
      <c r="E123" s="452">
        <v>3</v>
      </c>
      <c r="F123" s="452">
        <v>238</v>
      </c>
      <c r="G123" s="452">
        <v>380</v>
      </c>
      <c r="H123" s="452">
        <v>0</v>
      </c>
      <c r="I123" s="452"/>
      <c r="J123" s="452"/>
      <c r="K123" s="452">
        <v>3</v>
      </c>
      <c r="L123" s="452">
        <v>238</v>
      </c>
      <c r="M123" s="452">
        <v>380</v>
      </c>
    </row>
    <row r="124" spans="1:13" ht="15">
      <c r="A124" s="451" t="s">
        <v>924</v>
      </c>
      <c r="B124" s="452">
        <v>19</v>
      </c>
      <c r="C124" s="452">
        <v>2134</v>
      </c>
      <c r="D124" s="452">
        <v>2106</v>
      </c>
      <c r="E124" s="452">
        <v>15</v>
      </c>
      <c r="F124" s="452">
        <v>2484</v>
      </c>
      <c r="G124" s="452">
        <v>2255</v>
      </c>
      <c r="H124" s="452">
        <v>3</v>
      </c>
      <c r="I124" s="452">
        <v>255</v>
      </c>
      <c r="J124" s="452">
        <v>255</v>
      </c>
      <c r="K124" s="452">
        <v>37</v>
      </c>
      <c r="L124" s="452">
        <v>4873</v>
      </c>
      <c r="M124" s="452">
        <v>4616</v>
      </c>
    </row>
    <row r="125" spans="1:13" ht="15">
      <c r="A125" s="451" t="s">
        <v>82</v>
      </c>
      <c r="B125" s="452">
        <v>17</v>
      </c>
      <c r="C125" s="452">
        <v>2172</v>
      </c>
      <c r="D125" s="452">
        <v>2121</v>
      </c>
      <c r="E125" s="452">
        <v>25</v>
      </c>
      <c r="F125" s="452">
        <v>4983</v>
      </c>
      <c r="G125" s="452">
        <v>3801</v>
      </c>
      <c r="H125" s="452">
        <v>3</v>
      </c>
      <c r="I125" s="452">
        <v>128</v>
      </c>
      <c r="J125" s="452">
        <v>145</v>
      </c>
      <c r="K125" s="452">
        <v>45</v>
      </c>
      <c r="L125" s="452">
        <v>7283</v>
      </c>
      <c r="M125" s="452">
        <v>6067</v>
      </c>
    </row>
    <row r="126" spans="1:13" ht="15">
      <c r="A126" s="451" t="s">
        <v>925</v>
      </c>
      <c r="B126" s="452">
        <v>3</v>
      </c>
      <c r="C126" s="452">
        <v>562</v>
      </c>
      <c r="D126" s="452">
        <v>509</v>
      </c>
      <c r="E126" s="452">
        <v>1</v>
      </c>
      <c r="F126" s="452">
        <v>180</v>
      </c>
      <c r="G126" s="452">
        <v>126</v>
      </c>
      <c r="H126" s="452">
        <v>0</v>
      </c>
      <c r="I126" s="452"/>
      <c r="J126" s="452"/>
      <c r="K126" s="452">
        <v>4</v>
      </c>
      <c r="L126" s="452">
        <v>742</v>
      </c>
      <c r="M126" s="452">
        <v>635</v>
      </c>
    </row>
    <row r="127" spans="1:13" ht="15">
      <c r="A127" s="453" t="s">
        <v>926</v>
      </c>
      <c r="B127" s="452">
        <v>11</v>
      </c>
      <c r="C127" s="452">
        <v>1330</v>
      </c>
      <c r="D127" s="452">
        <v>1306</v>
      </c>
      <c r="E127" s="452">
        <v>15</v>
      </c>
      <c r="F127" s="452">
        <v>1103</v>
      </c>
      <c r="G127" s="452">
        <v>957</v>
      </c>
      <c r="H127" s="452">
        <v>2</v>
      </c>
      <c r="I127" s="452">
        <v>87</v>
      </c>
      <c r="J127" s="452">
        <v>36</v>
      </c>
      <c r="K127" s="452">
        <v>28</v>
      </c>
      <c r="L127" s="452">
        <v>2520</v>
      </c>
      <c r="M127" s="452">
        <v>2299</v>
      </c>
    </row>
    <row r="128" spans="1:13" ht="15">
      <c r="A128" s="451" t="s">
        <v>79</v>
      </c>
      <c r="B128" s="452">
        <v>48</v>
      </c>
      <c r="C128" s="452">
        <v>11168</v>
      </c>
      <c r="D128" s="452">
        <v>10070</v>
      </c>
      <c r="E128" s="452">
        <v>35</v>
      </c>
      <c r="F128" s="452">
        <v>7256</v>
      </c>
      <c r="G128" s="452">
        <v>6436</v>
      </c>
      <c r="H128" s="452">
        <v>13</v>
      </c>
      <c r="I128" s="452">
        <v>2008</v>
      </c>
      <c r="J128" s="452">
        <v>1863</v>
      </c>
      <c r="K128" s="452">
        <v>96</v>
      </c>
      <c r="L128" s="452">
        <v>20432</v>
      </c>
      <c r="M128" s="452">
        <v>18369</v>
      </c>
    </row>
    <row r="129" spans="1:13" ht="15">
      <c r="A129" s="451" t="s">
        <v>927</v>
      </c>
      <c r="B129" s="452">
        <v>11</v>
      </c>
      <c r="C129" s="452">
        <v>1795</v>
      </c>
      <c r="D129" s="452">
        <v>1318</v>
      </c>
      <c r="E129" s="452">
        <v>17</v>
      </c>
      <c r="F129" s="452">
        <v>1366</v>
      </c>
      <c r="G129" s="452">
        <v>1080</v>
      </c>
      <c r="H129" s="452">
        <v>4</v>
      </c>
      <c r="I129" s="452">
        <v>245</v>
      </c>
      <c r="J129" s="452">
        <v>74</v>
      </c>
      <c r="K129" s="452">
        <v>32</v>
      </c>
      <c r="L129" s="452">
        <v>3406</v>
      </c>
      <c r="M129" s="452">
        <v>2472</v>
      </c>
    </row>
    <row r="130" spans="1:13" ht="15">
      <c r="A130" s="453" t="s">
        <v>83</v>
      </c>
      <c r="B130" s="452">
        <v>15</v>
      </c>
      <c r="C130" s="452">
        <v>2072</v>
      </c>
      <c r="D130" s="452">
        <v>1540</v>
      </c>
      <c r="E130" s="452">
        <v>15</v>
      </c>
      <c r="F130" s="452">
        <v>1941</v>
      </c>
      <c r="G130" s="452">
        <v>1351</v>
      </c>
      <c r="H130" s="452">
        <v>1</v>
      </c>
      <c r="I130" s="452">
        <v>8</v>
      </c>
      <c r="J130" s="452">
        <v>8</v>
      </c>
      <c r="K130" s="452">
        <v>31</v>
      </c>
      <c r="L130" s="452">
        <v>4021</v>
      </c>
      <c r="M130" s="452">
        <v>2899</v>
      </c>
    </row>
    <row r="131" spans="1:13" s="103" customFormat="1" ht="15">
      <c r="A131" s="454" t="s">
        <v>9</v>
      </c>
      <c r="B131" s="450">
        <v>25</v>
      </c>
      <c r="C131" s="450">
        <v>2182</v>
      </c>
      <c r="D131" s="450">
        <v>1574</v>
      </c>
      <c r="E131" s="450">
        <v>19</v>
      </c>
      <c r="F131" s="450">
        <v>1639</v>
      </c>
      <c r="G131" s="450">
        <v>1412</v>
      </c>
      <c r="H131" s="450">
        <v>7</v>
      </c>
      <c r="I131" s="450">
        <v>332</v>
      </c>
      <c r="J131" s="450">
        <v>306</v>
      </c>
      <c r="K131" s="450">
        <v>51</v>
      </c>
      <c r="L131" s="450">
        <v>4153</v>
      </c>
      <c r="M131" s="450">
        <v>3292</v>
      </c>
    </row>
    <row r="132" spans="1:13" ht="15">
      <c r="A132" s="451" t="s">
        <v>928</v>
      </c>
      <c r="B132" s="452">
        <v>23</v>
      </c>
      <c r="C132" s="452">
        <v>1921</v>
      </c>
      <c r="D132" s="452">
        <v>1536</v>
      </c>
      <c r="E132" s="452">
        <v>16</v>
      </c>
      <c r="F132" s="452">
        <v>1501</v>
      </c>
      <c r="G132" s="452">
        <v>1385</v>
      </c>
      <c r="H132" s="452">
        <v>6</v>
      </c>
      <c r="I132" s="452">
        <v>322</v>
      </c>
      <c r="J132" s="452">
        <v>296</v>
      </c>
      <c r="K132" s="452">
        <v>45</v>
      </c>
      <c r="L132" s="452">
        <v>3744</v>
      </c>
      <c r="M132" s="452">
        <v>3217</v>
      </c>
    </row>
    <row r="133" spans="1:13" ht="15">
      <c r="A133" s="451" t="s">
        <v>929</v>
      </c>
      <c r="B133" s="452">
        <v>2</v>
      </c>
      <c r="C133" s="452">
        <v>261</v>
      </c>
      <c r="D133" s="452">
        <v>38</v>
      </c>
      <c r="E133" s="452">
        <v>3</v>
      </c>
      <c r="F133" s="452">
        <v>138</v>
      </c>
      <c r="G133" s="452">
        <v>27</v>
      </c>
      <c r="H133" s="452">
        <v>1</v>
      </c>
      <c r="I133" s="452">
        <v>10</v>
      </c>
      <c r="J133" s="452">
        <v>10</v>
      </c>
      <c r="K133" s="452">
        <v>6</v>
      </c>
      <c r="L133" s="452">
        <v>409</v>
      </c>
      <c r="M133" s="452">
        <v>75</v>
      </c>
    </row>
    <row r="134" spans="1:13" s="103" customFormat="1" ht="15">
      <c r="A134" s="454" t="s">
        <v>10</v>
      </c>
      <c r="B134" s="450">
        <v>1132</v>
      </c>
      <c r="C134" s="450">
        <v>171347</v>
      </c>
      <c r="D134" s="450">
        <v>95627</v>
      </c>
      <c r="E134" s="450">
        <v>1202</v>
      </c>
      <c r="F134" s="450">
        <v>178163</v>
      </c>
      <c r="G134" s="450">
        <v>85479</v>
      </c>
      <c r="H134" s="450">
        <v>82</v>
      </c>
      <c r="I134" s="450">
        <v>10771</v>
      </c>
      <c r="J134" s="450">
        <v>3911</v>
      </c>
      <c r="K134" s="450">
        <v>2416</v>
      </c>
      <c r="L134" s="450">
        <v>360281</v>
      </c>
      <c r="M134" s="450">
        <v>185017</v>
      </c>
    </row>
    <row r="135" spans="1:13" ht="15">
      <c r="A135" s="451" t="s">
        <v>930</v>
      </c>
      <c r="B135" s="452">
        <v>110</v>
      </c>
      <c r="C135" s="452">
        <v>15248</v>
      </c>
      <c r="D135" s="452">
        <v>11302</v>
      </c>
      <c r="E135" s="452">
        <v>103</v>
      </c>
      <c r="F135" s="452">
        <v>14105</v>
      </c>
      <c r="G135" s="452">
        <v>8279</v>
      </c>
      <c r="H135" s="452">
        <v>22</v>
      </c>
      <c r="I135" s="452">
        <v>3297</v>
      </c>
      <c r="J135" s="452">
        <v>1258</v>
      </c>
      <c r="K135" s="452">
        <v>235</v>
      </c>
      <c r="L135" s="452">
        <v>32650</v>
      </c>
      <c r="M135" s="452">
        <v>20839</v>
      </c>
    </row>
    <row r="136" spans="1:13" ht="15">
      <c r="A136" s="451" t="s">
        <v>931</v>
      </c>
      <c r="B136" s="452">
        <v>15</v>
      </c>
      <c r="C136" s="452">
        <v>1629</v>
      </c>
      <c r="D136" s="452">
        <v>582</v>
      </c>
      <c r="E136" s="452">
        <v>57</v>
      </c>
      <c r="F136" s="452">
        <v>13237</v>
      </c>
      <c r="G136" s="452">
        <v>2203</v>
      </c>
      <c r="H136" s="452">
        <v>4</v>
      </c>
      <c r="I136" s="452">
        <v>568</v>
      </c>
      <c r="J136" s="452">
        <v>51</v>
      </c>
      <c r="K136" s="452">
        <v>76</v>
      </c>
      <c r="L136" s="452">
        <v>15434</v>
      </c>
      <c r="M136" s="452">
        <v>2836</v>
      </c>
    </row>
    <row r="137" spans="1:13" ht="15">
      <c r="A137" s="451" t="s">
        <v>932</v>
      </c>
      <c r="B137" s="452">
        <v>114</v>
      </c>
      <c r="C137" s="452">
        <v>11701</v>
      </c>
      <c r="D137" s="452">
        <v>6115</v>
      </c>
      <c r="E137" s="452">
        <v>120</v>
      </c>
      <c r="F137" s="452">
        <v>12642</v>
      </c>
      <c r="G137" s="452">
        <v>6227</v>
      </c>
      <c r="H137" s="452">
        <v>3</v>
      </c>
      <c r="I137" s="452">
        <v>362</v>
      </c>
      <c r="J137" s="452">
        <v>304</v>
      </c>
      <c r="K137" s="452">
        <v>237</v>
      </c>
      <c r="L137" s="452">
        <v>24705</v>
      </c>
      <c r="M137" s="452">
        <v>12646</v>
      </c>
    </row>
    <row r="138" spans="1:13" ht="15">
      <c r="A138" s="451" t="s">
        <v>933</v>
      </c>
      <c r="B138" s="452">
        <v>39</v>
      </c>
      <c r="C138" s="452">
        <v>4150</v>
      </c>
      <c r="D138" s="452">
        <v>3129</v>
      </c>
      <c r="E138" s="452">
        <v>21</v>
      </c>
      <c r="F138" s="452">
        <v>3150</v>
      </c>
      <c r="G138" s="452">
        <v>2317</v>
      </c>
      <c r="H138" s="452">
        <v>2</v>
      </c>
      <c r="I138" s="452">
        <v>200</v>
      </c>
      <c r="J138" s="452">
        <v>4</v>
      </c>
      <c r="K138" s="452">
        <v>62</v>
      </c>
      <c r="L138" s="452">
        <v>7500</v>
      </c>
      <c r="M138" s="452">
        <v>5450</v>
      </c>
    </row>
    <row r="139" spans="1:13" ht="15">
      <c r="A139" s="451" t="s">
        <v>934</v>
      </c>
      <c r="B139" s="452">
        <v>18</v>
      </c>
      <c r="C139" s="452">
        <v>3130</v>
      </c>
      <c r="D139" s="452">
        <v>1399</v>
      </c>
      <c r="E139" s="452">
        <v>26</v>
      </c>
      <c r="F139" s="452">
        <v>3304</v>
      </c>
      <c r="G139" s="452">
        <v>1580</v>
      </c>
      <c r="H139" s="452">
        <v>1</v>
      </c>
      <c r="I139" s="452">
        <v>40</v>
      </c>
      <c r="J139" s="452">
        <v>9</v>
      </c>
      <c r="K139" s="452">
        <v>45</v>
      </c>
      <c r="L139" s="452">
        <v>6474</v>
      </c>
      <c r="M139" s="452">
        <v>2988</v>
      </c>
    </row>
    <row r="140" spans="1:13" ht="15">
      <c r="A140" s="451" t="s">
        <v>935</v>
      </c>
      <c r="B140" s="452">
        <v>35</v>
      </c>
      <c r="C140" s="452">
        <v>3799</v>
      </c>
      <c r="D140" s="452">
        <v>2679</v>
      </c>
      <c r="E140" s="452">
        <v>38</v>
      </c>
      <c r="F140" s="452">
        <v>5696</v>
      </c>
      <c r="G140" s="452">
        <v>2350</v>
      </c>
      <c r="H140" s="452">
        <v>5</v>
      </c>
      <c r="I140" s="452">
        <v>388</v>
      </c>
      <c r="J140" s="452">
        <v>205</v>
      </c>
      <c r="K140" s="452">
        <v>78</v>
      </c>
      <c r="L140" s="452">
        <v>9883</v>
      </c>
      <c r="M140" s="452">
        <v>5234</v>
      </c>
    </row>
    <row r="141" spans="1:13" ht="15">
      <c r="A141" s="451" t="s">
        <v>936</v>
      </c>
      <c r="B141" s="452">
        <v>8</v>
      </c>
      <c r="C141" s="452">
        <v>992</v>
      </c>
      <c r="D141" s="452">
        <v>509</v>
      </c>
      <c r="E141" s="452">
        <v>18</v>
      </c>
      <c r="F141" s="452">
        <v>1746</v>
      </c>
      <c r="G141" s="452">
        <v>1216</v>
      </c>
      <c r="H141" s="452">
        <v>0</v>
      </c>
      <c r="I141" s="452"/>
      <c r="J141" s="452"/>
      <c r="K141" s="452">
        <v>26</v>
      </c>
      <c r="L141" s="452">
        <v>2738</v>
      </c>
      <c r="M141" s="452">
        <v>1725</v>
      </c>
    </row>
    <row r="142" spans="1:13" ht="15">
      <c r="A142" s="451" t="s">
        <v>937</v>
      </c>
      <c r="B142" s="452">
        <v>59</v>
      </c>
      <c r="C142" s="452">
        <v>9702</v>
      </c>
      <c r="D142" s="452">
        <v>7043</v>
      </c>
      <c r="E142" s="452">
        <v>56</v>
      </c>
      <c r="F142" s="452">
        <v>8644</v>
      </c>
      <c r="G142" s="452">
        <v>5958</v>
      </c>
      <c r="H142" s="452">
        <v>4</v>
      </c>
      <c r="I142" s="452">
        <v>388</v>
      </c>
      <c r="J142" s="452">
        <v>0</v>
      </c>
      <c r="K142" s="452">
        <v>119</v>
      </c>
      <c r="L142" s="452">
        <v>18734</v>
      </c>
      <c r="M142" s="452">
        <v>13001</v>
      </c>
    </row>
    <row r="143" spans="1:13" ht="15">
      <c r="A143" s="451" t="s">
        <v>938</v>
      </c>
      <c r="B143" s="452">
        <v>23</v>
      </c>
      <c r="C143" s="452">
        <v>2933</v>
      </c>
      <c r="D143" s="452">
        <v>1808</v>
      </c>
      <c r="E143" s="452">
        <v>29</v>
      </c>
      <c r="F143" s="452">
        <v>4426</v>
      </c>
      <c r="G143" s="452">
        <v>2582</v>
      </c>
      <c r="H143" s="452">
        <v>4</v>
      </c>
      <c r="I143" s="452">
        <v>1028</v>
      </c>
      <c r="J143" s="452">
        <v>881</v>
      </c>
      <c r="K143" s="452">
        <v>56</v>
      </c>
      <c r="L143" s="452">
        <v>8387</v>
      </c>
      <c r="M143" s="452">
        <v>5271</v>
      </c>
    </row>
    <row r="144" spans="1:13" ht="15">
      <c r="A144" s="451" t="s">
        <v>939</v>
      </c>
      <c r="B144" s="452">
        <v>66</v>
      </c>
      <c r="C144" s="452">
        <v>9840</v>
      </c>
      <c r="D144" s="452">
        <v>4691</v>
      </c>
      <c r="E144" s="452">
        <v>57</v>
      </c>
      <c r="F144" s="452">
        <v>15923</v>
      </c>
      <c r="G144" s="452">
        <v>7280</v>
      </c>
      <c r="H144" s="452">
        <v>4</v>
      </c>
      <c r="I144" s="452">
        <v>350</v>
      </c>
      <c r="J144" s="452">
        <v>120</v>
      </c>
      <c r="K144" s="452">
        <v>127</v>
      </c>
      <c r="L144" s="452">
        <v>26113</v>
      </c>
      <c r="M144" s="452">
        <v>12091</v>
      </c>
    </row>
    <row r="145" spans="1:13" ht="15">
      <c r="A145" s="451" t="s">
        <v>940</v>
      </c>
      <c r="B145" s="452">
        <v>51</v>
      </c>
      <c r="C145" s="452">
        <v>6629</v>
      </c>
      <c r="D145" s="452">
        <v>2974</v>
      </c>
      <c r="E145" s="452">
        <v>40</v>
      </c>
      <c r="F145" s="452">
        <v>5165</v>
      </c>
      <c r="G145" s="452">
        <v>2308</v>
      </c>
      <c r="H145" s="452">
        <v>0</v>
      </c>
      <c r="I145" s="452"/>
      <c r="J145" s="452"/>
      <c r="K145" s="452">
        <v>91</v>
      </c>
      <c r="L145" s="452">
        <v>11794</v>
      </c>
      <c r="M145" s="452">
        <v>5282</v>
      </c>
    </row>
    <row r="146" spans="1:13" ht="15">
      <c r="A146" s="451" t="s">
        <v>941</v>
      </c>
      <c r="B146" s="452">
        <v>20</v>
      </c>
      <c r="C146" s="452">
        <v>2700</v>
      </c>
      <c r="D146" s="452">
        <v>1485</v>
      </c>
      <c r="E146" s="452">
        <v>21</v>
      </c>
      <c r="F146" s="452">
        <v>2204</v>
      </c>
      <c r="G146" s="452">
        <v>1138</v>
      </c>
      <c r="H146" s="452">
        <v>0</v>
      </c>
      <c r="I146" s="452"/>
      <c r="J146" s="452"/>
      <c r="K146" s="452">
        <v>41</v>
      </c>
      <c r="L146" s="452">
        <v>4904</v>
      </c>
      <c r="M146" s="452">
        <v>2623</v>
      </c>
    </row>
    <row r="147" spans="1:13" ht="15">
      <c r="A147" s="451" t="s">
        <v>942</v>
      </c>
      <c r="B147" s="452">
        <v>99</v>
      </c>
      <c r="C147" s="452">
        <v>21291</v>
      </c>
      <c r="D147" s="452">
        <v>7030</v>
      </c>
      <c r="E147" s="452">
        <v>104</v>
      </c>
      <c r="F147" s="452">
        <v>13567</v>
      </c>
      <c r="G147" s="452">
        <v>4573</v>
      </c>
      <c r="H147" s="452">
        <v>4</v>
      </c>
      <c r="I147" s="452">
        <v>660</v>
      </c>
      <c r="J147" s="452">
        <v>95</v>
      </c>
      <c r="K147" s="452">
        <v>207</v>
      </c>
      <c r="L147" s="452">
        <v>35518</v>
      </c>
      <c r="M147" s="452">
        <v>11698</v>
      </c>
    </row>
    <row r="148" spans="1:13" ht="15">
      <c r="A148" s="451" t="s">
        <v>943</v>
      </c>
      <c r="B148" s="452">
        <v>13</v>
      </c>
      <c r="C148" s="452">
        <v>1109</v>
      </c>
      <c r="D148" s="452">
        <v>515</v>
      </c>
      <c r="E148" s="452">
        <v>12</v>
      </c>
      <c r="F148" s="452">
        <v>905</v>
      </c>
      <c r="G148" s="452">
        <v>437</v>
      </c>
      <c r="H148" s="452">
        <v>0</v>
      </c>
      <c r="I148" s="452"/>
      <c r="J148" s="452"/>
      <c r="K148" s="452">
        <v>25</v>
      </c>
      <c r="L148" s="452">
        <v>2014</v>
      </c>
      <c r="M148" s="452">
        <v>952</v>
      </c>
    </row>
    <row r="149" spans="1:13" ht="15">
      <c r="A149" s="451" t="s">
        <v>944</v>
      </c>
      <c r="B149" s="452">
        <v>18</v>
      </c>
      <c r="C149" s="452">
        <v>1783</v>
      </c>
      <c r="D149" s="452">
        <v>1460</v>
      </c>
      <c r="E149" s="452">
        <v>16</v>
      </c>
      <c r="F149" s="452">
        <v>1242</v>
      </c>
      <c r="G149" s="452">
        <v>640</v>
      </c>
      <c r="H149" s="452">
        <v>2</v>
      </c>
      <c r="I149" s="452">
        <v>314</v>
      </c>
      <c r="J149" s="452">
        <v>0</v>
      </c>
      <c r="K149" s="452">
        <v>36</v>
      </c>
      <c r="L149" s="452">
        <v>3339</v>
      </c>
      <c r="M149" s="452">
        <v>2100</v>
      </c>
    </row>
    <row r="150" spans="1:13" ht="15">
      <c r="A150" s="451" t="s">
        <v>945</v>
      </c>
      <c r="B150" s="452">
        <v>18</v>
      </c>
      <c r="C150" s="452">
        <v>2758</v>
      </c>
      <c r="D150" s="452">
        <v>627</v>
      </c>
      <c r="E150" s="452">
        <v>22</v>
      </c>
      <c r="F150" s="452">
        <v>2817</v>
      </c>
      <c r="G150" s="452">
        <v>664</v>
      </c>
      <c r="H150" s="452">
        <v>0</v>
      </c>
      <c r="I150" s="452"/>
      <c r="J150" s="452"/>
      <c r="K150" s="452">
        <v>40</v>
      </c>
      <c r="L150" s="452">
        <v>5575</v>
      </c>
      <c r="M150" s="452">
        <v>1291</v>
      </c>
    </row>
    <row r="151" spans="1:13" ht="15">
      <c r="A151" s="451" t="s">
        <v>946</v>
      </c>
      <c r="B151" s="452">
        <v>31</v>
      </c>
      <c r="C151" s="452">
        <v>3846</v>
      </c>
      <c r="D151" s="452">
        <v>1910</v>
      </c>
      <c r="E151" s="452">
        <v>40</v>
      </c>
      <c r="F151" s="452">
        <v>4310</v>
      </c>
      <c r="G151" s="452">
        <v>1873</v>
      </c>
      <c r="H151" s="452">
        <v>1</v>
      </c>
      <c r="I151" s="452">
        <v>36</v>
      </c>
      <c r="J151" s="452">
        <v>0</v>
      </c>
      <c r="K151" s="452">
        <v>72</v>
      </c>
      <c r="L151" s="452">
        <v>8192</v>
      </c>
      <c r="M151" s="452">
        <v>3783</v>
      </c>
    </row>
    <row r="152" spans="1:13" ht="15">
      <c r="A152" s="451" t="s">
        <v>947</v>
      </c>
      <c r="B152" s="452">
        <v>5</v>
      </c>
      <c r="C152" s="452">
        <v>645</v>
      </c>
      <c r="D152" s="452">
        <v>384</v>
      </c>
      <c r="E152" s="452">
        <v>7</v>
      </c>
      <c r="F152" s="452">
        <v>1673</v>
      </c>
      <c r="G152" s="452">
        <v>850</v>
      </c>
      <c r="H152" s="452">
        <v>2</v>
      </c>
      <c r="I152" s="452">
        <v>110</v>
      </c>
      <c r="J152" s="452">
        <v>0</v>
      </c>
      <c r="K152" s="452">
        <v>14</v>
      </c>
      <c r="L152" s="452">
        <v>2428</v>
      </c>
      <c r="M152" s="452">
        <v>1234</v>
      </c>
    </row>
    <row r="153" spans="1:13" ht="15">
      <c r="A153" s="451" t="s">
        <v>948</v>
      </c>
      <c r="B153" s="452">
        <v>113</v>
      </c>
      <c r="C153" s="452">
        <v>24594</v>
      </c>
      <c r="D153" s="452">
        <v>17118</v>
      </c>
      <c r="E153" s="452">
        <v>106</v>
      </c>
      <c r="F153" s="452">
        <v>21882</v>
      </c>
      <c r="G153" s="452">
        <v>10508</v>
      </c>
      <c r="H153" s="452">
        <v>3</v>
      </c>
      <c r="I153" s="452">
        <v>600</v>
      </c>
      <c r="J153" s="452">
        <v>223</v>
      </c>
      <c r="K153" s="452">
        <v>222</v>
      </c>
      <c r="L153" s="452">
        <v>47076</v>
      </c>
      <c r="M153" s="452">
        <v>27849</v>
      </c>
    </row>
    <row r="154" spans="1:13" ht="15">
      <c r="A154" s="451" t="s">
        <v>949</v>
      </c>
      <c r="B154" s="452">
        <v>66</v>
      </c>
      <c r="C154" s="452">
        <v>8844</v>
      </c>
      <c r="D154" s="452">
        <v>2179</v>
      </c>
      <c r="E154" s="452">
        <v>74</v>
      </c>
      <c r="F154" s="452">
        <v>8288</v>
      </c>
      <c r="G154" s="452">
        <v>2154</v>
      </c>
      <c r="H154" s="452">
        <v>5</v>
      </c>
      <c r="I154" s="452">
        <v>550</v>
      </c>
      <c r="J154" s="452">
        <v>110</v>
      </c>
      <c r="K154" s="452">
        <v>145</v>
      </c>
      <c r="L154" s="452">
        <v>17682</v>
      </c>
      <c r="M154" s="452">
        <v>4443</v>
      </c>
    </row>
    <row r="155" spans="1:13" ht="15">
      <c r="A155" s="451" t="s">
        <v>950</v>
      </c>
      <c r="B155" s="452">
        <v>60</v>
      </c>
      <c r="C155" s="452">
        <v>7675</v>
      </c>
      <c r="D155" s="452">
        <v>4488</v>
      </c>
      <c r="E155" s="452">
        <v>76</v>
      </c>
      <c r="F155" s="452">
        <v>8972</v>
      </c>
      <c r="G155" s="452">
        <v>5059</v>
      </c>
      <c r="H155" s="452">
        <v>12</v>
      </c>
      <c r="I155" s="452">
        <v>1530</v>
      </c>
      <c r="J155" s="452">
        <v>611</v>
      </c>
      <c r="K155" s="452">
        <v>148</v>
      </c>
      <c r="L155" s="452">
        <v>18177</v>
      </c>
      <c r="M155" s="452">
        <v>10158</v>
      </c>
    </row>
    <row r="156" spans="1:13" ht="15">
      <c r="A156" s="451" t="s">
        <v>951</v>
      </c>
      <c r="B156" s="452">
        <v>10</v>
      </c>
      <c r="C156" s="452">
        <v>1237</v>
      </c>
      <c r="D156" s="452">
        <v>751</v>
      </c>
      <c r="E156" s="452">
        <v>18</v>
      </c>
      <c r="F156" s="452">
        <v>1920</v>
      </c>
      <c r="G156" s="452">
        <v>1269</v>
      </c>
      <c r="H156" s="452">
        <v>0</v>
      </c>
      <c r="I156" s="452"/>
      <c r="J156" s="452"/>
      <c r="K156" s="452">
        <v>28</v>
      </c>
      <c r="L156" s="452">
        <v>3157</v>
      </c>
      <c r="M156" s="452">
        <v>2020</v>
      </c>
    </row>
    <row r="157" spans="1:13" ht="15">
      <c r="A157" s="453" t="s">
        <v>952</v>
      </c>
      <c r="B157" s="452">
        <v>7</v>
      </c>
      <c r="C157" s="452">
        <v>463</v>
      </c>
      <c r="D157" s="452">
        <v>276</v>
      </c>
      <c r="E157" s="452">
        <v>10</v>
      </c>
      <c r="F157" s="452">
        <v>961</v>
      </c>
      <c r="G157" s="452">
        <v>663</v>
      </c>
      <c r="H157" s="452">
        <v>0</v>
      </c>
      <c r="I157" s="452"/>
      <c r="J157" s="452"/>
      <c r="K157" s="452">
        <v>17</v>
      </c>
      <c r="L157" s="452">
        <v>1424</v>
      </c>
      <c r="M157" s="452">
        <v>939</v>
      </c>
    </row>
    <row r="158" spans="1:13" ht="15">
      <c r="A158" s="451" t="s">
        <v>953</v>
      </c>
      <c r="B158" s="452">
        <v>1</v>
      </c>
      <c r="C158" s="452">
        <v>70</v>
      </c>
      <c r="D158" s="452">
        <v>32</v>
      </c>
      <c r="E158" s="452">
        <v>2</v>
      </c>
      <c r="F158" s="452">
        <v>80</v>
      </c>
      <c r="G158" s="452">
        <v>65</v>
      </c>
      <c r="H158" s="452">
        <v>0</v>
      </c>
      <c r="I158" s="452"/>
      <c r="J158" s="452"/>
      <c r="K158" s="452">
        <v>3</v>
      </c>
      <c r="L158" s="452">
        <v>150</v>
      </c>
      <c r="M158" s="452">
        <v>97</v>
      </c>
    </row>
    <row r="159" spans="1:13" ht="15">
      <c r="A159" s="451" t="s">
        <v>954</v>
      </c>
      <c r="B159" s="452">
        <v>98</v>
      </c>
      <c r="C159" s="452">
        <v>20947</v>
      </c>
      <c r="D159" s="452">
        <v>13915</v>
      </c>
      <c r="E159" s="452">
        <v>80</v>
      </c>
      <c r="F159" s="452">
        <v>16906</v>
      </c>
      <c r="G159" s="452">
        <v>11847</v>
      </c>
      <c r="H159" s="452">
        <v>1</v>
      </c>
      <c r="I159" s="452">
        <v>50</v>
      </c>
      <c r="J159" s="452">
        <v>0</v>
      </c>
      <c r="K159" s="452">
        <v>179</v>
      </c>
      <c r="L159" s="452">
        <v>37903</v>
      </c>
      <c r="M159" s="452">
        <v>25762</v>
      </c>
    </row>
    <row r="160" spans="1:13" ht="15">
      <c r="A160" s="451" t="s">
        <v>955</v>
      </c>
      <c r="B160" s="452">
        <v>21</v>
      </c>
      <c r="C160" s="452">
        <v>2279</v>
      </c>
      <c r="D160" s="452">
        <v>908</v>
      </c>
      <c r="E160" s="452">
        <v>28</v>
      </c>
      <c r="F160" s="452">
        <v>2727</v>
      </c>
      <c r="G160" s="452">
        <v>937</v>
      </c>
      <c r="H160" s="452">
        <v>3</v>
      </c>
      <c r="I160" s="452">
        <v>300</v>
      </c>
      <c r="J160" s="452">
        <v>40</v>
      </c>
      <c r="K160" s="452">
        <v>52</v>
      </c>
      <c r="L160" s="452">
        <v>5306</v>
      </c>
      <c r="M160" s="452">
        <v>1885</v>
      </c>
    </row>
    <row r="161" spans="1:13" ht="15">
      <c r="A161" s="451" t="s">
        <v>956</v>
      </c>
      <c r="B161" s="452">
        <v>1</v>
      </c>
      <c r="C161" s="452">
        <v>25</v>
      </c>
      <c r="D161" s="452">
        <v>0</v>
      </c>
      <c r="E161" s="452">
        <v>5</v>
      </c>
      <c r="F161" s="452">
        <v>325</v>
      </c>
      <c r="G161" s="452">
        <v>101</v>
      </c>
      <c r="H161" s="452">
        <v>0</v>
      </c>
      <c r="I161" s="452"/>
      <c r="J161" s="452"/>
      <c r="K161" s="452">
        <v>6</v>
      </c>
      <c r="L161" s="452">
        <v>350</v>
      </c>
      <c r="M161" s="452">
        <v>101</v>
      </c>
    </row>
    <row r="162" spans="1:13" ht="15">
      <c r="A162" s="451" t="s">
        <v>957</v>
      </c>
      <c r="B162" s="452">
        <v>3</v>
      </c>
      <c r="C162" s="452">
        <v>180</v>
      </c>
      <c r="D162" s="452">
        <v>173</v>
      </c>
      <c r="E162" s="452">
        <v>1</v>
      </c>
      <c r="F162" s="452">
        <v>40</v>
      </c>
      <c r="G162" s="452">
        <v>40</v>
      </c>
      <c r="H162" s="452">
        <v>0</v>
      </c>
      <c r="I162" s="452"/>
      <c r="J162" s="452"/>
      <c r="K162" s="452">
        <v>4</v>
      </c>
      <c r="L162" s="452">
        <v>220</v>
      </c>
      <c r="M162" s="452">
        <v>213</v>
      </c>
    </row>
    <row r="163" spans="1:13" ht="15">
      <c r="A163" s="451" t="s">
        <v>958</v>
      </c>
      <c r="B163" s="452">
        <v>2</v>
      </c>
      <c r="C163" s="452">
        <v>150</v>
      </c>
      <c r="D163" s="452">
        <v>0</v>
      </c>
      <c r="E163" s="452">
        <v>4</v>
      </c>
      <c r="F163" s="452">
        <v>250</v>
      </c>
      <c r="G163" s="452">
        <v>55</v>
      </c>
      <c r="H163" s="452">
        <v>0</v>
      </c>
      <c r="I163" s="452"/>
      <c r="J163" s="452"/>
      <c r="K163" s="452">
        <v>6</v>
      </c>
      <c r="L163" s="452">
        <v>400</v>
      </c>
      <c r="M163" s="452">
        <v>55</v>
      </c>
    </row>
    <row r="164" spans="1:13" ht="15">
      <c r="A164" s="451" t="s">
        <v>959</v>
      </c>
      <c r="B164" s="452">
        <v>2</v>
      </c>
      <c r="C164" s="452">
        <v>170</v>
      </c>
      <c r="D164" s="452">
        <v>54</v>
      </c>
      <c r="E164" s="452">
        <v>4</v>
      </c>
      <c r="F164" s="452">
        <v>480</v>
      </c>
      <c r="G164" s="452">
        <v>154</v>
      </c>
      <c r="H164" s="452">
        <v>0</v>
      </c>
      <c r="I164" s="452"/>
      <c r="J164" s="452"/>
      <c r="K164" s="452">
        <v>6</v>
      </c>
      <c r="L164" s="452">
        <v>650</v>
      </c>
      <c r="M164" s="452">
        <v>208</v>
      </c>
    </row>
    <row r="165" spans="1:13" ht="15">
      <c r="A165" s="451" t="s">
        <v>960</v>
      </c>
      <c r="B165" s="452">
        <v>3</v>
      </c>
      <c r="C165" s="452">
        <v>600</v>
      </c>
      <c r="D165" s="452">
        <v>71</v>
      </c>
      <c r="E165" s="452">
        <v>4</v>
      </c>
      <c r="F165" s="452">
        <v>384</v>
      </c>
      <c r="G165" s="452">
        <v>152</v>
      </c>
      <c r="H165" s="452">
        <v>0</v>
      </c>
      <c r="I165" s="452"/>
      <c r="J165" s="452"/>
      <c r="K165" s="452">
        <v>7</v>
      </c>
      <c r="L165" s="452">
        <v>984</v>
      </c>
      <c r="M165" s="452">
        <v>223</v>
      </c>
    </row>
    <row r="166" spans="1:13" ht="15">
      <c r="A166" s="451" t="s">
        <v>961</v>
      </c>
      <c r="B166" s="452">
        <v>2</v>
      </c>
      <c r="C166" s="452">
        <v>200</v>
      </c>
      <c r="D166" s="452">
        <v>0</v>
      </c>
      <c r="E166" s="452">
        <v>2</v>
      </c>
      <c r="F166" s="452">
        <v>160</v>
      </c>
      <c r="G166" s="452">
        <v>0</v>
      </c>
      <c r="H166" s="452">
        <v>0</v>
      </c>
      <c r="I166" s="452"/>
      <c r="J166" s="452"/>
      <c r="K166" s="452">
        <v>4</v>
      </c>
      <c r="L166" s="452">
        <v>360</v>
      </c>
      <c r="M166" s="452">
        <v>0</v>
      </c>
    </row>
    <row r="167" spans="1:13" ht="15">
      <c r="A167" s="451" t="s">
        <v>962</v>
      </c>
      <c r="B167" s="452">
        <v>1</v>
      </c>
      <c r="C167" s="452">
        <v>28</v>
      </c>
      <c r="D167" s="452">
        <v>20</v>
      </c>
      <c r="E167" s="452">
        <v>1</v>
      </c>
      <c r="F167" s="452">
        <v>32</v>
      </c>
      <c r="G167" s="452">
        <v>0</v>
      </c>
      <c r="H167" s="452">
        <v>0</v>
      </c>
      <c r="I167" s="452"/>
      <c r="J167" s="452"/>
      <c r="K167" s="452">
        <v>2</v>
      </c>
      <c r="L167" s="452">
        <v>60</v>
      </c>
      <c r="M167" s="452">
        <v>20</v>
      </c>
    </row>
    <row r="168" spans="1:13" s="103" customFormat="1" ht="15">
      <c r="A168" s="454" t="s">
        <v>11</v>
      </c>
      <c r="B168" s="450">
        <v>452</v>
      </c>
      <c r="C168" s="450">
        <v>81378</v>
      </c>
      <c r="D168" s="450">
        <v>48028</v>
      </c>
      <c r="E168" s="450">
        <v>503</v>
      </c>
      <c r="F168" s="450">
        <v>75006</v>
      </c>
      <c r="G168" s="450">
        <v>42173</v>
      </c>
      <c r="H168" s="450">
        <v>13</v>
      </c>
      <c r="I168" s="450">
        <v>1517</v>
      </c>
      <c r="J168" s="450">
        <v>1291</v>
      </c>
      <c r="K168" s="450">
        <v>968</v>
      </c>
      <c r="L168" s="450">
        <v>157901</v>
      </c>
      <c r="M168" s="450">
        <v>91492</v>
      </c>
    </row>
    <row r="169" spans="1:13" ht="15">
      <c r="A169" s="451" t="s">
        <v>963</v>
      </c>
      <c r="B169" s="452">
        <v>36</v>
      </c>
      <c r="C169" s="452">
        <v>9718</v>
      </c>
      <c r="D169" s="452">
        <v>5445</v>
      </c>
      <c r="E169" s="452">
        <v>39</v>
      </c>
      <c r="F169" s="452">
        <v>6512</v>
      </c>
      <c r="G169" s="452">
        <v>3120</v>
      </c>
      <c r="H169" s="452">
        <v>1</v>
      </c>
      <c r="I169" s="452">
        <v>188</v>
      </c>
      <c r="J169" s="452">
        <v>205</v>
      </c>
      <c r="K169" s="452">
        <v>76</v>
      </c>
      <c r="L169" s="452">
        <v>16418</v>
      </c>
      <c r="M169" s="452">
        <v>8770</v>
      </c>
    </row>
    <row r="170" spans="1:13" ht="15">
      <c r="A170" s="451" t="s">
        <v>964</v>
      </c>
      <c r="B170" s="452">
        <v>18</v>
      </c>
      <c r="C170" s="452">
        <v>3206</v>
      </c>
      <c r="D170" s="452">
        <v>1395</v>
      </c>
      <c r="E170" s="452">
        <v>23</v>
      </c>
      <c r="F170" s="452">
        <v>2346</v>
      </c>
      <c r="G170" s="452">
        <v>791</v>
      </c>
      <c r="H170" s="452">
        <v>0</v>
      </c>
      <c r="I170" s="452"/>
      <c r="J170" s="452"/>
      <c r="K170" s="452">
        <v>41</v>
      </c>
      <c r="L170" s="452">
        <v>5552</v>
      </c>
      <c r="M170" s="452">
        <v>2186</v>
      </c>
    </row>
    <row r="171" spans="1:13" ht="15">
      <c r="A171" s="451" t="s">
        <v>965</v>
      </c>
      <c r="B171" s="452">
        <v>32</v>
      </c>
      <c r="C171" s="452">
        <v>6376</v>
      </c>
      <c r="D171" s="452">
        <v>3624</v>
      </c>
      <c r="E171" s="452">
        <v>39</v>
      </c>
      <c r="F171" s="452">
        <v>4617</v>
      </c>
      <c r="G171" s="452">
        <v>2932</v>
      </c>
      <c r="H171" s="452">
        <v>1</v>
      </c>
      <c r="I171" s="452">
        <v>100</v>
      </c>
      <c r="J171" s="452">
        <v>0</v>
      </c>
      <c r="K171" s="452">
        <v>72</v>
      </c>
      <c r="L171" s="452">
        <v>11093</v>
      </c>
      <c r="M171" s="452">
        <v>6556</v>
      </c>
    </row>
    <row r="172" spans="1:13" ht="15">
      <c r="A172" s="451" t="s">
        <v>966</v>
      </c>
      <c r="B172" s="452">
        <v>4</v>
      </c>
      <c r="C172" s="452">
        <v>210</v>
      </c>
      <c r="D172" s="452">
        <v>159</v>
      </c>
      <c r="E172" s="452">
        <v>10</v>
      </c>
      <c r="F172" s="452">
        <v>1639</v>
      </c>
      <c r="G172" s="452">
        <v>1056</v>
      </c>
      <c r="H172" s="452">
        <v>0</v>
      </c>
      <c r="I172" s="452"/>
      <c r="J172" s="452"/>
      <c r="K172" s="452">
        <v>14</v>
      </c>
      <c r="L172" s="452">
        <v>1849</v>
      </c>
      <c r="M172" s="452">
        <v>1215</v>
      </c>
    </row>
    <row r="173" spans="1:13" ht="15">
      <c r="A173" s="451" t="s">
        <v>967</v>
      </c>
      <c r="B173" s="452">
        <v>34</v>
      </c>
      <c r="C173" s="452">
        <v>6174</v>
      </c>
      <c r="D173" s="452">
        <v>3727</v>
      </c>
      <c r="E173" s="452">
        <v>35</v>
      </c>
      <c r="F173" s="452">
        <v>4561</v>
      </c>
      <c r="G173" s="452">
        <v>2826</v>
      </c>
      <c r="H173" s="452">
        <v>3</v>
      </c>
      <c r="I173" s="452">
        <v>220</v>
      </c>
      <c r="J173" s="452">
        <v>156</v>
      </c>
      <c r="K173" s="452">
        <v>72</v>
      </c>
      <c r="L173" s="452">
        <v>10955</v>
      </c>
      <c r="M173" s="452">
        <v>6709</v>
      </c>
    </row>
    <row r="174" spans="1:13" ht="15">
      <c r="A174" s="451" t="s">
        <v>968</v>
      </c>
      <c r="B174" s="452">
        <v>34</v>
      </c>
      <c r="C174" s="452">
        <v>4823</v>
      </c>
      <c r="D174" s="452">
        <v>3346</v>
      </c>
      <c r="E174" s="452">
        <v>32</v>
      </c>
      <c r="F174" s="452">
        <v>4448</v>
      </c>
      <c r="G174" s="452">
        <v>3007</v>
      </c>
      <c r="H174" s="452">
        <v>3</v>
      </c>
      <c r="I174" s="452">
        <v>176</v>
      </c>
      <c r="J174" s="452">
        <v>171</v>
      </c>
      <c r="K174" s="452">
        <v>69</v>
      </c>
      <c r="L174" s="452">
        <v>9447</v>
      </c>
      <c r="M174" s="452">
        <v>6524</v>
      </c>
    </row>
    <row r="175" spans="1:13" ht="15">
      <c r="A175" s="451" t="s">
        <v>969</v>
      </c>
      <c r="B175" s="452">
        <v>24</v>
      </c>
      <c r="C175" s="452">
        <v>3408</v>
      </c>
      <c r="D175" s="452">
        <v>1621</v>
      </c>
      <c r="E175" s="452">
        <v>17</v>
      </c>
      <c r="F175" s="452">
        <v>2006</v>
      </c>
      <c r="G175" s="452">
        <v>403</v>
      </c>
      <c r="H175" s="452">
        <v>0</v>
      </c>
      <c r="I175" s="452"/>
      <c r="J175" s="452"/>
      <c r="K175" s="452">
        <v>41</v>
      </c>
      <c r="L175" s="452">
        <v>5414</v>
      </c>
      <c r="M175" s="452">
        <v>2024</v>
      </c>
    </row>
    <row r="176" spans="1:13" ht="15">
      <c r="A176" s="451" t="s">
        <v>970</v>
      </c>
      <c r="B176" s="452">
        <v>9</v>
      </c>
      <c r="C176" s="452">
        <v>960</v>
      </c>
      <c r="D176" s="452">
        <v>219</v>
      </c>
      <c r="E176" s="452">
        <v>8</v>
      </c>
      <c r="F176" s="452">
        <v>950</v>
      </c>
      <c r="G176" s="452">
        <v>78</v>
      </c>
      <c r="H176" s="452">
        <v>0</v>
      </c>
      <c r="I176" s="452"/>
      <c r="J176" s="452"/>
      <c r="K176" s="452">
        <v>17</v>
      </c>
      <c r="L176" s="452">
        <v>1910</v>
      </c>
      <c r="M176" s="452">
        <v>297</v>
      </c>
    </row>
    <row r="177" spans="1:13" ht="15">
      <c r="A177" s="451" t="s">
        <v>971</v>
      </c>
      <c r="B177" s="452">
        <v>5</v>
      </c>
      <c r="C177" s="452">
        <v>794</v>
      </c>
      <c r="D177" s="452">
        <v>483</v>
      </c>
      <c r="E177" s="452">
        <v>5</v>
      </c>
      <c r="F177" s="452">
        <v>682</v>
      </c>
      <c r="G177" s="452">
        <v>204</v>
      </c>
      <c r="H177" s="452">
        <v>0</v>
      </c>
      <c r="I177" s="452"/>
      <c r="J177" s="452"/>
      <c r="K177" s="452">
        <v>10</v>
      </c>
      <c r="L177" s="452">
        <v>1476</v>
      </c>
      <c r="M177" s="452">
        <v>687</v>
      </c>
    </row>
    <row r="178" spans="1:13" ht="15">
      <c r="A178" s="451" t="s">
        <v>972</v>
      </c>
      <c r="B178" s="452">
        <v>25</v>
      </c>
      <c r="C178" s="452">
        <v>3862</v>
      </c>
      <c r="D178" s="452">
        <v>1951</v>
      </c>
      <c r="E178" s="452">
        <v>27</v>
      </c>
      <c r="F178" s="452">
        <v>4096</v>
      </c>
      <c r="G178" s="452">
        <v>1804</v>
      </c>
      <c r="H178" s="452">
        <v>0</v>
      </c>
      <c r="I178" s="452"/>
      <c r="J178" s="452"/>
      <c r="K178" s="452">
        <v>52</v>
      </c>
      <c r="L178" s="452">
        <v>7958</v>
      </c>
      <c r="M178" s="452">
        <v>3755</v>
      </c>
    </row>
    <row r="179" spans="1:13" ht="15">
      <c r="A179" s="453" t="s">
        <v>973</v>
      </c>
      <c r="B179" s="452">
        <v>34</v>
      </c>
      <c r="C179" s="452">
        <v>7774</v>
      </c>
      <c r="D179" s="452">
        <v>6812</v>
      </c>
      <c r="E179" s="452">
        <v>34</v>
      </c>
      <c r="F179" s="452">
        <v>4898</v>
      </c>
      <c r="G179" s="452">
        <v>3789</v>
      </c>
      <c r="H179" s="452">
        <v>2</v>
      </c>
      <c r="I179" s="452">
        <v>44</v>
      </c>
      <c r="J179" s="452">
        <v>40</v>
      </c>
      <c r="K179" s="452">
        <v>70</v>
      </c>
      <c r="L179" s="452">
        <v>12716</v>
      </c>
      <c r="M179" s="452">
        <v>10641</v>
      </c>
    </row>
    <row r="180" spans="1:13" ht="15">
      <c r="A180" s="451" t="s">
        <v>974</v>
      </c>
      <c r="B180" s="452">
        <v>16</v>
      </c>
      <c r="C180" s="452">
        <v>2090</v>
      </c>
      <c r="D180" s="452">
        <v>801</v>
      </c>
      <c r="E180" s="452">
        <v>10</v>
      </c>
      <c r="F180" s="452">
        <v>1020</v>
      </c>
      <c r="G180" s="452">
        <v>353</v>
      </c>
      <c r="H180" s="452">
        <v>0</v>
      </c>
      <c r="I180" s="452"/>
      <c r="J180" s="452"/>
      <c r="K180" s="452">
        <v>26</v>
      </c>
      <c r="L180" s="452">
        <v>3110</v>
      </c>
      <c r="M180" s="452">
        <v>1154</v>
      </c>
    </row>
    <row r="181" spans="1:13" ht="15">
      <c r="A181" s="451" t="s">
        <v>975</v>
      </c>
      <c r="B181" s="452">
        <v>2</v>
      </c>
      <c r="C181" s="452">
        <v>138</v>
      </c>
      <c r="D181" s="452">
        <v>67</v>
      </c>
      <c r="E181" s="452">
        <v>0</v>
      </c>
      <c r="F181" s="452"/>
      <c r="G181" s="452"/>
      <c r="H181" s="452">
        <v>0</v>
      </c>
      <c r="I181" s="452"/>
      <c r="J181" s="452"/>
      <c r="K181" s="452">
        <v>2</v>
      </c>
      <c r="L181" s="452">
        <v>138</v>
      </c>
      <c r="M181" s="452">
        <v>67</v>
      </c>
    </row>
    <row r="182" spans="1:13" ht="15">
      <c r="A182" s="451" t="s">
        <v>976</v>
      </c>
      <c r="B182" s="452">
        <v>11</v>
      </c>
      <c r="C182" s="452">
        <v>1638</v>
      </c>
      <c r="D182" s="452">
        <v>628</v>
      </c>
      <c r="E182" s="452">
        <v>10</v>
      </c>
      <c r="F182" s="452">
        <v>630</v>
      </c>
      <c r="G182" s="452">
        <v>238</v>
      </c>
      <c r="H182" s="452">
        <v>0</v>
      </c>
      <c r="I182" s="452"/>
      <c r="J182" s="452"/>
      <c r="K182" s="452">
        <v>21</v>
      </c>
      <c r="L182" s="452">
        <v>2268</v>
      </c>
      <c r="M182" s="452">
        <v>866</v>
      </c>
    </row>
    <row r="183" spans="1:13" ht="15">
      <c r="A183" s="451" t="s">
        <v>977</v>
      </c>
      <c r="B183" s="452">
        <v>18</v>
      </c>
      <c r="C183" s="452">
        <v>4748</v>
      </c>
      <c r="D183" s="452">
        <v>1560</v>
      </c>
      <c r="E183" s="452">
        <v>21</v>
      </c>
      <c r="F183" s="452">
        <v>6882</v>
      </c>
      <c r="G183" s="452">
        <v>3174</v>
      </c>
      <c r="H183" s="452">
        <v>0</v>
      </c>
      <c r="I183" s="452"/>
      <c r="J183" s="452"/>
      <c r="K183" s="452">
        <v>39</v>
      </c>
      <c r="L183" s="452">
        <v>11630</v>
      </c>
      <c r="M183" s="452">
        <v>4734</v>
      </c>
    </row>
    <row r="184" spans="1:13" ht="15">
      <c r="A184" s="451" t="s">
        <v>978</v>
      </c>
      <c r="B184" s="452">
        <v>12</v>
      </c>
      <c r="C184" s="452">
        <v>1710</v>
      </c>
      <c r="D184" s="452">
        <v>1313</v>
      </c>
      <c r="E184" s="452">
        <v>10</v>
      </c>
      <c r="F184" s="452">
        <v>1360</v>
      </c>
      <c r="G184" s="452">
        <v>906</v>
      </c>
      <c r="H184" s="452">
        <v>0</v>
      </c>
      <c r="I184" s="452"/>
      <c r="J184" s="452"/>
      <c r="K184" s="452">
        <v>22</v>
      </c>
      <c r="L184" s="452">
        <v>3070</v>
      </c>
      <c r="M184" s="452">
        <v>2219</v>
      </c>
    </row>
    <row r="185" spans="1:13" ht="15">
      <c r="A185" s="451" t="s">
        <v>979</v>
      </c>
      <c r="B185" s="452">
        <v>6</v>
      </c>
      <c r="C185" s="452">
        <v>960</v>
      </c>
      <c r="D185" s="452">
        <v>338</v>
      </c>
      <c r="E185" s="452">
        <v>6</v>
      </c>
      <c r="F185" s="452">
        <v>492</v>
      </c>
      <c r="G185" s="452">
        <v>163</v>
      </c>
      <c r="H185" s="452">
        <v>0</v>
      </c>
      <c r="I185" s="452"/>
      <c r="J185" s="452"/>
      <c r="K185" s="452">
        <v>12</v>
      </c>
      <c r="L185" s="452">
        <v>1452</v>
      </c>
      <c r="M185" s="452">
        <v>501</v>
      </c>
    </row>
    <row r="186" spans="1:13" ht="15">
      <c r="A186" s="451" t="s">
        <v>980</v>
      </c>
      <c r="B186" s="452">
        <v>37</v>
      </c>
      <c r="C186" s="452">
        <v>5948</v>
      </c>
      <c r="D186" s="452">
        <v>4165</v>
      </c>
      <c r="E186" s="452">
        <v>43</v>
      </c>
      <c r="F186" s="452">
        <v>7310</v>
      </c>
      <c r="G186" s="452">
        <v>5505</v>
      </c>
      <c r="H186" s="452">
        <v>2</v>
      </c>
      <c r="I186" s="452">
        <v>639</v>
      </c>
      <c r="J186" s="452">
        <v>639</v>
      </c>
      <c r="K186" s="452">
        <v>82</v>
      </c>
      <c r="L186" s="452">
        <v>13897</v>
      </c>
      <c r="M186" s="452">
        <v>10309</v>
      </c>
    </row>
    <row r="187" spans="1:13" ht="15">
      <c r="A187" s="451" t="s">
        <v>981</v>
      </c>
      <c r="B187" s="452">
        <v>15</v>
      </c>
      <c r="C187" s="452">
        <v>3122</v>
      </c>
      <c r="D187" s="452">
        <v>1662</v>
      </c>
      <c r="E187" s="452">
        <v>30</v>
      </c>
      <c r="F187" s="452">
        <v>4860</v>
      </c>
      <c r="G187" s="452">
        <v>1857</v>
      </c>
      <c r="H187" s="452">
        <v>0</v>
      </c>
      <c r="I187" s="452"/>
      <c r="J187" s="452"/>
      <c r="K187" s="452">
        <v>45</v>
      </c>
      <c r="L187" s="452">
        <v>7982</v>
      </c>
      <c r="M187" s="452">
        <v>3519</v>
      </c>
    </row>
    <row r="188" spans="1:13" ht="15">
      <c r="A188" s="451" t="s">
        <v>982</v>
      </c>
      <c r="B188" s="452">
        <v>42</v>
      </c>
      <c r="C188" s="452">
        <v>6713</v>
      </c>
      <c r="D188" s="452">
        <v>5101</v>
      </c>
      <c r="E188" s="452">
        <v>64</v>
      </c>
      <c r="F188" s="452">
        <v>10628</v>
      </c>
      <c r="G188" s="452">
        <v>7569</v>
      </c>
      <c r="H188" s="452">
        <v>1</v>
      </c>
      <c r="I188" s="452">
        <v>150</v>
      </c>
      <c r="J188" s="452">
        <v>80</v>
      </c>
      <c r="K188" s="452">
        <v>107</v>
      </c>
      <c r="L188" s="452">
        <v>17491</v>
      </c>
      <c r="M188" s="452">
        <v>12750</v>
      </c>
    </row>
    <row r="189" spans="1:13" ht="15">
      <c r="A189" s="451" t="s">
        <v>983</v>
      </c>
      <c r="B189" s="452">
        <v>38</v>
      </c>
      <c r="C189" s="452">
        <v>7006</v>
      </c>
      <c r="D189" s="452">
        <v>3611</v>
      </c>
      <c r="E189" s="452">
        <v>40</v>
      </c>
      <c r="F189" s="452">
        <v>5069</v>
      </c>
      <c r="G189" s="452">
        <v>2398</v>
      </c>
      <c r="H189" s="452">
        <v>0</v>
      </c>
      <c r="I189" s="452"/>
      <c r="J189" s="452"/>
      <c r="K189" s="452">
        <v>78</v>
      </c>
      <c r="L189" s="452">
        <v>12075</v>
      </c>
      <c r="M189" s="452">
        <v>6009</v>
      </c>
    </row>
    <row r="190" spans="1:13" s="103" customFormat="1" ht="15">
      <c r="A190" s="454" t="s">
        <v>12</v>
      </c>
      <c r="B190" s="450">
        <v>197</v>
      </c>
      <c r="C190" s="450">
        <v>23823</v>
      </c>
      <c r="D190" s="450">
        <v>15970</v>
      </c>
      <c r="E190" s="450">
        <v>282</v>
      </c>
      <c r="F190" s="450">
        <v>27470</v>
      </c>
      <c r="G190" s="450">
        <v>18863</v>
      </c>
      <c r="H190" s="450">
        <v>11</v>
      </c>
      <c r="I190" s="450">
        <v>808</v>
      </c>
      <c r="J190" s="450">
        <v>322</v>
      </c>
      <c r="K190" s="450">
        <v>490</v>
      </c>
      <c r="L190" s="450">
        <v>52101</v>
      </c>
      <c r="M190" s="450">
        <v>35155</v>
      </c>
    </row>
    <row r="191" spans="1:13" ht="15">
      <c r="A191" s="451" t="s">
        <v>905</v>
      </c>
      <c r="B191" s="452">
        <v>5</v>
      </c>
      <c r="C191" s="452">
        <v>470</v>
      </c>
      <c r="D191" s="452">
        <v>317</v>
      </c>
      <c r="E191" s="452">
        <v>13</v>
      </c>
      <c r="F191" s="452">
        <v>881</v>
      </c>
      <c r="G191" s="452">
        <v>781</v>
      </c>
      <c r="H191" s="452">
        <v>0</v>
      </c>
      <c r="I191" s="452"/>
      <c r="J191" s="452"/>
      <c r="K191" s="452">
        <v>18</v>
      </c>
      <c r="L191" s="452">
        <v>1351</v>
      </c>
      <c r="M191" s="452">
        <v>1098</v>
      </c>
    </row>
    <row r="192" spans="1:13" ht="15">
      <c r="A192" s="453" t="s">
        <v>984</v>
      </c>
      <c r="B192" s="452">
        <v>4</v>
      </c>
      <c r="C192" s="452">
        <v>204</v>
      </c>
      <c r="D192" s="452">
        <v>48</v>
      </c>
      <c r="E192" s="452">
        <v>2</v>
      </c>
      <c r="F192" s="452">
        <v>280</v>
      </c>
      <c r="G192" s="452">
        <v>163</v>
      </c>
      <c r="H192" s="452">
        <v>0</v>
      </c>
      <c r="I192" s="452"/>
      <c r="J192" s="452"/>
      <c r="K192" s="452">
        <v>6</v>
      </c>
      <c r="L192" s="452">
        <v>484</v>
      </c>
      <c r="M192" s="452">
        <v>211</v>
      </c>
    </row>
    <row r="193" spans="1:13" ht="15">
      <c r="A193" s="451" t="s">
        <v>985</v>
      </c>
      <c r="B193" s="452">
        <v>17</v>
      </c>
      <c r="C193" s="452">
        <v>3426</v>
      </c>
      <c r="D193" s="452">
        <v>2685</v>
      </c>
      <c r="E193" s="452">
        <v>16</v>
      </c>
      <c r="F193" s="452">
        <v>1828</v>
      </c>
      <c r="G193" s="452">
        <v>981</v>
      </c>
      <c r="H193" s="452">
        <v>0</v>
      </c>
      <c r="I193" s="452"/>
      <c r="J193" s="452"/>
      <c r="K193" s="452">
        <v>33</v>
      </c>
      <c r="L193" s="452">
        <v>5254</v>
      </c>
      <c r="M193" s="452">
        <v>3666</v>
      </c>
    </row>
    <row r="194" spans="1:13" ht="15">
      <c r="A194" s="451" t="s">
        <v>986</v>
      </c>
      <c r="B194" s="452">
        <v>33</v>
      </c>
      <c r="C194" s="452">
        <v>3478</v>
      </c>
      <c r="D194" s="452">
        <v>1869</v>
      </c>
      <c r="E194" s="452">
        <v>53</v>
      </c>
      <c r="F194" s="452">
        <v>4201</v>
      </c>
      <c r="G194" s="452">
        <v>2999</v>
      </c>
      <c r="H194" s="452">
        <v>3</v>
      </c>
      <c r="I194" s="452">
        <v>124</v>
      </c>
      <c r="J194" s="452">
        <v>96</v>
      </c>
      <c r="K194" s="452">
        <v>89</v>
      </c>
      <c r="L194" s="452">
        <v>7803</v>
      </c>
      <c r="M194" s="452">
        <v>4964</v>
      </c>
    </row>
    <row r="195" spans="1:13" ht="15">
      <c r="A195" s="451" t="s">
        <v>987</v>
      </c>
      <c r="B195" s="452">
        <v>1</v>
      </c>
      <c r="C195" s="452">
        <v>25</v>
      </c>
      <c r="D195" s="452">
        <v>0</v>
      </c>
      <c r="E195" s="452">
        <v>3</v>
      </c>
      <c r="F195" s="452">
        <v>120</v>
      </c>
      <c r="G195" s="452">
        <v>30</v>
      </c>
      <c r="H195" s="452">
        <v>0</v>
      </c>
      <c r="I195" s="452"/>
      <c r="J195" s="452"/>
      <c r="K195" s="452">
        <v>4</v>
      </c>
      <c r="L195" s="452">
        <v>145</v>
      </c>
      <c r="M195" s="452">
        <v>30</v>
      </c>
    </row>
    <row r="196" spans="1:13" ht="15">
      <c r="A196" s="451" t="s">
        <v>988</v>
      </c>
      <c r="B196" s="452">
        <v>3</v>
      </c>
      <c r="C196" s="452">
        <v>139</v>
      </c>
      <c r="D196" s="452">
        <v>114</v>
      </c>
      <c r="E196" s="452">
        <v>4</v>
      </c>
      <c r="F196" s="452">
        <v>540</v>
      </c>
      <c r="G196" s="452">
        <v>468</v>
      </c>
      <c r="H196" s="452">
        <v>0</v>
      </c>
      <c r="I196" s="452"/>
      <c r="J196" s="452"/>
      <c r="K196" s="452">
        <v>7</v>
      </c>
      <c r="L196" s="452">
        <v>679</v>
      </c>
      <c r="M196" s="452">
        <v>582</v>
      </c>
    </row>
    <row r="197" spans="1:13" ht="15">
      <c r="A197" s="451" t="s">
        <v>989</v>
      </c>
      <c r="B197" s="452">
        <v>1</v>
      </c>
      <c r="C197" s="452">
        <v>50</v>
      </c>
      <c r="D197" s="452">
        <v>0</v>
      </c>
      <c r="E197" s="452">
        <v>1</v>
      </c>
      <c r="F197" s="452">
        <v>50</v>
      </c>
      <c r="G197" s="452">
        <v>0</v>
      </c>
      <c r="H197" s="452">
        <v>0</v>
      </c>
      <c r="I197" s="452"/>
      <c r="J197" s="452"/>
      <c r="K197" s="452">
        <v>2</v>
      </c>
      <c r="L197" s="452">
        <v>100</v>
      </c>
      <c r="M197" s="452">
        <v>0</v>
      </c>
    </row>
    <row r="198" spans="1:13" ht="15">
      <c r="A198" s="451" t="s">
        <v>990</v>
      </c>
      <c r="B198" s="452">
        <v>30</v>
      </c>
      <c r="C198" s="452">
        <v>2515</v>
      </c>
      <c r="D198" s="452">
        <v>1486</v>
      </c>
      <c r="E198" s="452">
        <v>37</v>
      </c>
      <c r="F198" s="452">
        <v>3144</v>
      </c>
      <c r="G198" s="452">
        <v>1871</v>
      </c>
      <c r="H198" s="452">
        <v>0</v>
      </c>
      <c r="I198" s="452">
        <v>0</v>
      </c>
      <c r="J198" s="452">
        <v>0</v>
      </c>
      <c r="K198" s="452">
        <v>67</v>
      </c>
      <c r="L198" s="452">
        <v>5659</v>
      </c>
      <c r="M198" s="452">
        <v>3357</v>
      </c>
    </row>
    <row r="199" spans="1:13" ht="15">
      <c r="A199" s="451" t="s">
        <v>991</v>
      </c>
      <c r="B199" s="452">
        <v>16</v>
      </c>
      <c r="C199" s="452">
        <v>2002</v>
      </c>
      <c r="D199" s="452">
        <v>1602</v>
      </c>
      <c r="E199" s="452">
        <v>48</v>
      </c>
      <c r="F199" s="452">
        <v>4787</v>
      </c>
      <c r="G199" s="452">
        <v>4062</v>
      </c>
      <c r="H199" s="452">
        <v>3</v>
      </c>
      <c r="I199" s="452">
        <v>210</v>
      </c>
      <c r="J199" s="452">
        <v>116</v>
      </c>
      <c r="K199" s="452">
        <v>67</v>
      </c>
      <c r="L199" s="452">
        <v>6999</v>
      </c>
      <c r="M199" s="452">
        <v>5780</v>
      </c>
    </row>
    <row r="200" spans="1:13" ht="15">
      <c r="A200" s="451" t="s">
        <v>992</v>
      </c>
      <c r="B200" s="452">
        <v>13</v>
      </c>
      <c r="C200" s="452">
        <v>1556</v>
      </c>
      <c r="D200" s="452">
        <v>900</v>
      </c>
      <c r="E200" s="452">
        <v>21</v>
      </c>
      <c r="F200" s="452">
        <v>2740</v>
      </c>
      <c r="G200" s="452">
        <v>1926</v>
      </c>
      <c r="H200" s="452">
        <v>2</v>
      </c>
      <c r="I200" s="452">
        <v>100</v>
      </c>
      <c r="J200" s="452">
        <v>48</v>
      </c>
      <c r="K200" s="452">
        <v>36</v>
      </c>
      <c r="L200" s="452">
        <v>4396</v>
      </c>
      <c r="M200" s="452">
        <v>2874</v>
      </c>
    </row>
    <row r="201" spans="1:13" ht="15">
      <c r="A201" s="451" t="s">
        <v>993</v>
      </c>
      <c r="B201" s="452">
        <v>60</v>
      </c>
      <c r="C201" s="452">
        <v>8709</v>
      </c>
      <c r="D201" s="452">
        <v>6207</v>
      </c>
      <c r="E201" s="452">
        <v>67</v>
      </c>
      <c r="F201" s="452">
        <v>8079</v>
      </c>
      <c r="G201" s="452">
        <v>5207</v>
      </c>
      <c r="H201" s="452">
        <v>3</v>
      </c>
      <c r="I201" s="452">
        <v>374</v>
      </c>
      <c r="J201" s="452">
        <v>62</v>
      </c>
      <c r="K201" s="452">
        <v>130</v>
      </c>
      <c r="L201" s="452">
        <v>17162</v>
      </c>
      <c r="M201" s="452">
        <v>11476</v>
      </c>
    </row>
    <row r="202" spans="1:13" ht="15">
      <c r="A202" s="451" t="s">
        <v>994</v>
      </c>
      <c r="B202" s="452">
        <v>14</v>
      </c>
      <c r="C202" s="452">
        <v>1249</v>
      </c>
      <c r="D202" s="452">
        <v>742</v>
      </c>
      <c r="E202" s="452">
        <v>17</v>
      </c>
      <c r="F202" s="452">
        <v>820</v>
      </c>
      <c r="G202" s="452">
        <v>375</v>
      </c>
      <c r="H202" s="452">
        <v>0</v>
      </c>
      <c r="I202" s="452"/>
      <c r="J202" s="452"/>
      <c r="K202" s="452">
        <v>31</v>
      </c>
      <c r="L202" s="452">
        <v>2069</v>
      </c>
      <c r="M202" s="452">
        <v>1117</v>
      </c>
    </row>
    <row r="203" spans="1:13" s="103" customFormat="1" ht="15">
      <c r="A203" s="454" t="s">
        <v>13</v>
      </c>
      <c r="B203" s="450">
        <v>173</v>
      </c>
      <c r="C203" s="450">
        <v>19103</v>
      </c>
      <c r="D203" s="450">
        <v>11410</v>
      </c>
      <c r="E203" s="450">
        <v>187</v>
      </c>
      <c r="F203" s="450">
        <v>19758</v>
      </c>
      <c r="G203" s="450">
        <v>9309</v>
      </c>
      <c r="H203" s="450">
        <v>11</v>
      </c>
      <c r="I203" s="450">
        <v>1223</v>
      </c>
      <c r="J203" s="450">
        <v>666</v>
      </c>
      <c r="K203" s="450">
        <v>371</v>
      </c>
      <c r="L203" s="450">
        <v>40084</v>
      </c>
      <c r="M203" s="450">
        <v>21385</v>
      </c>
    </row>
    <row r="204" spans="1:13" ht="15">
      <c r="A204" s="451" t="s">
        <v>995</v>
      </c>
      <c r="B204" s="452">
        <v>8</v>
      </c>
      <c r="C204" s="452">
        <v>528</v>
      </c>
      <c r="D204" s="452">
        <v>244</v>
      </c>
      <c r="E204" s="452">
        <v>5</v>
      </c>
      <c r="F204" s="452">
        <v>330</v>
      </c>
      <c r="G204" s="452">
        <v>84</v>
      </c>
      <c r="H204" s="452">
        <v>0</v>
      </c>
      <c r="I204" s="452"/>
      <c r="J204" s="452"/>
      <c r="K204" s="452">
        <v>13</v>
      </c>
      <c r="L204" s="452">
        <v>858</v>
      </c>
      <c r="M204" s="452">
        <v>328</v>
      </c>
    </row>
    <row r="205" spans="1:13" ht="15">
      <c r="A205" s="451" t="s">
        <v>996</v>
      </c>
      <c r="B205" s="452">
        <v>6</v>
      </c>
      <c r="C205" s="452">
        <v>830</v>
      </c>
      <c r="D205" s="452">
        <v>453</v>
      </c>
      <c r="E205" s="452">
        <v>6</v>
      </c>
      <c r="F205" s="452">
        <v>770</v>
      </c>
      <c r="G205" s="452">
        <v>426</v>
      </c>
      <c r="H205" s="452">
        <v>1</v>
      </c>
      <c r="I205" s="452">
        <v>150</v>
      </c>
      <c r="J205" s="452">
        <v>40</v>
      </c>
      <c r="K205" s="452">
        <v>13</v>
      </c>
      <c r="L205" s="452">
        <v>1750</v>
      </c>
      <c r="M205" s="452">
        <v>919</v>
      </c>
    </row>
    <row r="206" spans="1:13" ht="15">
      <c r="A206" s="451" t="s">
        <v>997</v>
      </c>
      <c r="B206" s="452">
        <v>26</v>
      </c>
      <c r="C206" s="452">
        <v>3630</v>
      </c>
      <c r="D206" s="452">
        <v>1403</v>
      </c>
      <c r="E206" s="452">
        <v>27</v>
      </c>
      <c r="F206" s="452">
        <v>2463</v>
      </c>
      <c r="G206" s="452">
        <v>754</v>
      </c>
      <c r="H206" s="452">
        <v>1</v>
      </c>
      <c r="I206" s="452">
        <v>50</v>
      </c>
      <c r="J206" s="452">
        <v>32</v>
      </c>
      <c r="K206" s="452">
        <v>54</v>
      </c>
      <c r="L206" s="452">
        <v>6143</v>
      </c>
      <c r="M206" s="452">
        <v>2189</v>
      </c>
    </row>
    <row r="207" spans="1:13" ht="15">
      <c r="A207" s="451" t="s">
        <v>998</v>
      </c>
      <c r="B207" s="452">
        <v>8</v>
      </c>
      <c r="C207" s="452">
        <v>1180</v>
      </c>
      <c r="D207" s="452">
        <v>389</v>
      </c>
      <c r="E207" s="452">
        <v>10</v>
      </c>
      <c r="F207" s="452">
        <v>1085</v>
      </c>
      <c r="G207" s="452">
        <v>524</v>
      </c>
      <c r="H207" s="452">
        <v>0</v>
      </c>
      <c r="I207" s="452"/>
      <c r="J207" s="452"/>
      <c r="K207" s="452">
        <v>18</v>
      </c>
      <c r="L207" s="452">
        <v>2265</v>
      </c>
      <c r="M207" s="452">
        <v>913</v>
      </c>
    </row>
    <row r="208" spans="1:13" ht="15">
      <c r="A208" s="451" t="s">
        <v>999</v>
      </c>
      <c r="B208" s="452">
        <v>1</v>
      </c>
      <c r="C208" s="452">
        <v>80</v>
      </c>
      <c r="D208" s="452">
        <v>0</v>
      </c>
      <c r="E208" s="452">
        <v>1</v>
      </c>
      <c r="F208" s="452">
        <v>25</v>
      </c>
      <c r="G208" s="452">
        <v>0</v>
      </c>
      <c r="H208" s="452">
        <v>0</v>
      </c>
      <c r="I208" s="452"/>
      <c r="J208" s="452"/>
      <c r="K208" s="452">
        <v>2</v>
      </c>
      <c r="L208" s="452">
        <v>105</v>
      </c>
      <c r="M208" s="452">
        <v>0</v>
      </c>
    </row>
    <row r="209" spans="1:13" ht="15">
      <c r="A209" s="451" t="s">
        <v>1000</v>
      </c>
      <c r="B209" s="452">
        <v>1</v>
      </c>
      <c r="C209" s="452">
        <v>200</v>
      </c>
      <c r="D209" s="452">
        <v>102</v>
      </c>
      <c r="E209" s="452">
        <v>1</v>
      </c>
      <c r="F209" s="452">
        <v>75</v>
      </c>
      <c r="G209" s="452">
        <v>48</v>
      </c>
      <c r="H209" s="452">
        <v>0</v>
      </c>
      <c r="I209" s="452"/>
      <c r="J209" s="452"/>
      <c r="K209" s="452">
        <v>2</v>
      </c>
      <c r="L209" s="452">
        <v>275</v>
      </c>
      <c r="M209" s="452">
        <v>150</v>
      </c>
    </row>
    <row r="210" spans="1:13" ht="15">
      <c r="A210" s="453" t="s">
        <v>1001</v>
      </c>
      <c r="B210" s="452">
        <v>38</v>
      </c>
      <c r="C210" s="452">
        <v>3274</v>
      </c>
      <c r="D210" s="452">
        <v>2173</v>
      </c>
      <c r="E210" s="452">
        <v>58</v>
      </c>
      <c r="F210" s="452">
        <v>6695</v>
      </c>
      <c r="G210" s="452">
        <v>3097</v>
      </c>
      <c r="H210" s="452">
        <v>3</v>
      </c>
      <c r="I210" s="452">
        <v>112</v>
      </c>
      <c r="J210" s="452">
        <v>179</v>
      </c>
      <c r="K210" s="452">
        <v>99</v>
      </c>
      <c r="L210" s="452">
        <v>10081</v>
      </c>
      <c r="M210" s="452">
        <v>5449</v>
      </c>
    </row>
    <row r="211" spans="1:13" ht="15">
      <c r="A211" s="451" t="s">
        <v>1002</v>
      </c>
      <c r="B211" s="452">
        <v>8</v>
      </c>
      <c r="C211" s="452">
        <v>410</v>
      </c>
      <c r="D211" s="452">
        <v>186</v>
      </c>
      <c r="E211" s="452">
        <v>13</v>
      </c>
      <c r="F211" s="452">
        <v>1038</v>
      </c>
      <c r="G211" s="452">
        <v>330</v>
      </c>
      <c r="H211" s="452">
        <v>0</v>
      </c>
      <c r="I211" s="452"/>
      <c r="J211" s="452"/>
      <c r="K211" s="452">
        <v>21</v>
      </c>
      <c r="L211" s="452">
        <v>1448</v>
      </c>
      <c r="M211" s="452">
        <v>516</v>
      </c>
    </row>
    <row r="212" spans="1:13" ht="15">
      <c r="A212" s="451" t="s">
        <v>1003</v>
      </c>
      <c r="B212" s="452">
        <v>1</v>
      </c>
      <c r="C212" s="452">
        <v>38</v>
      </c>
      <c r="D212" s="452">
        <v>0</v>
      </c>
      <c r="E212" s="452">
        <v>1</v>
      </c>
      <c r="F212" s="452">
        <v>75</v>
      </c>
      <c r="G212" s="452">
        <v>22</v>
      </c>
      <c r="H212" s="452">
        <v>0</v>
      </c>
      <c r="I212" s="452"/>
      <c r="J212" s="452"/>
      <c r="K212" s="452">
        <v>2</v>
      </c>
      <c r="L212" s="452">
        <v>113</v>
      </c>
      <c r="M212" s="452">
        <v>22</v>
      </c>
    </row>
    <row r="213" spans="1:13" ht="15">
      <c r="A213" s="451" t="s">
        <v>1004</v>
      </c>
      <c r="B213" s="452">
        <v>2</v>
      </c>
      <c r="C213" s="452">
        <v>100</v>
      </c>
      <c r="D213" s="452">
        <v>40</v>
      </c>
      <c r="E213" s="452">
        <v>2</v>
      </c>
      <c r="F213" s="452">
        <v>90</v>
      </c>
      <c r="G213" s="452">
        <v>20</v>
      </c>
      <c r="H213" s="452">
        <v>0</v>
      </c>
      <c r="I213" s="452"/>
      <c r="J213" s="452"/>
      <c r="K213" s="452">
        <v>4</v>
      </c>
      <c r="L213" s="452">
        <v>190</v>
      </c>
      <c r="M213" s="452">
        <v>60</v>
      </c>
    </row>
    <row r="214" spans="1:13" ht="15">
      <c r="A214" s="451" t="s">
        <v>1005</v>
      </c>
      <c r="B214" s="452">
        <v>13</v>
      </c>
      <c r="C214" s="452">
        <v>1057</v>
      </c>
      <c r="D214" s="452">
        <v>544</v>
      </c>
      <c r="E214" s="452">
        <v>11</v>
      </c>
      <c r="F214" s="452">
        <v>916</v>
      </c>
      <c r="G214" s="452">
        <v>438</v>
      </c>
      <c r="H214" s="452">
        <v>1</v>
      </c>
      <c r="I214" s="452">
        <v>300</v>
      </c>
      <c r="J214" s="452">
        <v>0</v>
      </c>
      <c r="K214" s="452">
        <v>25</v>
      </c>
      <c r="L214" s="452">
        <v>2273</v>
      </c>
      <c r="M214" s="452">
        <v>982</v>
      </c>
    </row>
    <row r="215" spans="1:13" ht="15">
      <c r="A215" s="451" t="s">
        <v>1006</v>
      </c>
      <c r="B215" s="452">
        <v>1</v>
      </c>
      <c r="C215" s="452">
        <v>60</v>
      </c>
      <c r="D215" s="452">
        <v>60</v>
      </c>
      <c r="E215" s="452">
        <v>1</v>
      </c>
      <c r="F215" s="452">
        <v>36</v>
      </c>
      <c r="G215" s="452">
        <v>36</v>
      </c>
      <c r="H215" s="452">
        <v>0</v>
      </c>
      <c r="I215" s="452"/>
      <c r="J215" s="452"/>
      <c r="K215" s="452">
        <v>2</v>
      </c>
      <c r="L215" s="452">
        <v>96</v>
      </c>
      <c r="M215" s="452">
        <v>96</v>
      </c>
    </row>
    <row r="216" spans="1:13" ht="15">
      <c r="A216" s="451" t="s">
        <v>1007</v>
      </c>
      <c r="B216" s="452">
        <v>8</v>
      </c>
      <c r="C216" s="452">
        <v>715</v>
      </c>
      <c r="D216" s="452">
        <v>566</v>
      </c>
      <c r="E216" s="452">
        <v>9</v>
      </c>
      <c r="F216" s="452">
        <v>575</v>
      </c>
      <c r="G216" s="452">
        <v>380</v>
      </c>
      <c r="H216" s="452">
        <v>0</v>
      </c>
      <c r="I216" s="452"/>
      <c r="J216" s="452"/>
      <c r="K216" s="452">
        <v>17</v>
      </c>
      <c r="L216" s="452">
        <v>1290</v>
      </c>
      <c r="M216" s="452">
        <v>946</v>
      </c>
    </row>
    <row r="217" spans="1:13" ht="15">
      <c r="A217" s="451" t="s">
        <v>1008</v>
      </c>
      <c r="B217" s="452">
        <v>6</v>
      </c>
      <c r="C217" s="452">
        <v>1022</v>
      </c>
      <c r="D217" s="452">
        <v>1004</v>
      </c>
      <c r="E217" s="452">
        <v>4</v>
      </c>
      <c r="F217" s="452">
        <v>709</v>
      </c>
      <c r="G217" s="452">
        <v>529</v>
      </c>
      <c r="H217" s="452">
        <v>0</v>
      </c>
      <c r="I217" s="452"/>
      <c r="J217" s="452"/>
      <c r="K217" s="452">
        <v>10</v>
      </c>
      <c r="L217" s="452">
        <v>1731</v>
      </c>
      <c r="M217" s="452">
        <v>1533</v>
      </c>
    </row>
    <row r="218" spans="1:13" ht="15">
      <c r="A218" s="451" t="s">
        <v>1009</v>
      </c>
      <c r="B218" s="452">
        <v>2</v>
      </c>
      <c r="C218" s="452">
        <v>83</v>
      </c>
      <c r="D218" s="452">
        <v>31</v>
      </c>
      <c r="E218" s="452">
        <v>7</v>
      </c>
      <c r="F218" s="452">
        <v>573</v>
      </c>
      <c r="G218" s="452">
        <v>74</v>
      </c>
      <c r="H218" s="452">
        <v>0</v>
      </c>
      <c r="I218" s="452"/>
      <c r="J218" s="452"/>
      <c r="K218" s="452">
        <v>9</v>
      </c>
      <c r="L218" s="452">
        <v>656</v>
      </c>
      <c r="M218" s="452">
        <v>105</v>
      </c>
    </row>
    <row r="219" spans="1:13" ht="15">
      <c r="A219" s="451" t="s">
        <v>1010</v>
      </c>
      <c r="B219" s="452">
        <v>36</v>
      </c>
      <c r="C219" s="452">
        <v>5322</v>
      </c>
      <c r="D219" s="452">
        <v>4032</v>
      </c>
      <c r="E219" s="452">
        <v>26</v>
      </c>
      <c r="F219" s="452">
        <v>4016</v>
      </c>
      <c r="G219" s="452">
        <v>2514</v>
      </c>
      <c r="H219" s="452">
        <v>5</v>
      </c>
      <c r="I219" s="452">
        <v>611</v>
      </c>
      <c r="J219" s="452">
        <v>415</v>
      </c>
      <c r="K219" s="452">
        <v>67</v>
      </c>
      <c r="L219" s="452">
        <v>9949</v>
      </c>
      <c r="M219" s="452">
        <v>6961</v>
      </c>
    </row>
    <row r="220" spans="1:13" ht="15">
      <c r="A220" s="451" t="s">
        <v>1011</v>
      </c>
      <c r="B220" s="452">
        <v>3</v>
      </c>
      <c r="C220" s="452">
        <v>190</v>
      </c>
      <c r="D220" s="452">
        <v>70</v>
      </c>
      <c r="E220" s="452">
        <v>4</v>
      </c>
      <c r="F220" s="452">
        <v>237</v>
      </c>
      <c r="G220" s="452">
        <v>33</v>
      </c>
      <c r="H220" s="452">
        <v>0</v>
      </c>
      <c r="I220" s="452"/>
      <c r="J220" s="452"/>
      <c r="K220" s="452">
        <v>7</v>
      </c>
      <c r="L220" s="452">
        <v>427</v>
      </c>
      <c r="M220" s="452">
        <v>103</v>
      </c>
    </row>
    <row r="221" spans="1:13" ht="15">
      <c r="A221" s="451" t="s">
        <v>1012</v>
      </c>
      <c r="B221" s="452">
        <v>1</v>
      </c>
      <c r="C221" s="452">
        <v>65</v>
      </c>
      <c r="D221" s="452">
        <v>60</v>
      </c>
      <c r="E221" s="452">
        <v>1</v>
      </c>
      <c r="F221" s="452">
        <v>50</v>
      </c>
      <c r="G221" s="452">
        <v>0</v>
      </c>
      <c r="H221" s="452">
        <v>0</v>
      </c>
      <c r="I221" s="452"/>
      <c r="J221" s="452"/>
      <c r="K221" s="452">
        <v>2</v>
      </c>
      <c r="L221" s="452">
        <v>115</v>
      </c>
      <c r="M221" s="452">
        <v>60</v>
      </c>
    </row>
    <row r="222" spans="1:13" ht="15">
      <c r="A222" s="451" t="s">
        <v>1013</v>
      </c>
      <c r="B222" s="452">
        <v>2</v>
      </c>
      <c r="C222" s="452">
        <v>64</v>
      </c>
      <c r="D222" s="452">
        <v>43</v>
      </c>
      <c r="E222" s="452">
        <v>0</v>
      </c>
      <c r="F222" s="452"/>
      <c r="G222" s="452"/>
      <c r="H222" s="452">
        <v>0</v>
      </c>
      <c r="I222" s="452"/>
      <c r="J222" s="452"/>
      <c r="K222" s="452">
        <v>2</v>
      </c>
      <c r="L222" s="452">
        <v>64</v>
      </c>
      <c r="M222" s="452">
        <v>43</v>
      </c>
    </row>
    <row r="223" spans="1:13" ht="15">
      <c r="A223" s="451" t="s">
        <v>1014</v>
      </c>
      <c r="B223" s="452">
        <v>1</v>
      </c>
      <c r="C223" s="452">
        <v>60</v>
      </c>
      <c r="D223" s="452">
        <v>10</v>
      </c>
      <c r="E223" s="452">
        <v>0</v>
      </c>
      <c r="F223" s="452"/>
      <c r="G223" s="452"/>
      <c r="H223" s="452">
        <v>0</v>
      </c>
      <c r="I223" s="452"/>
      <c r="J223" s="452"/>
      <c r="K223" s="452">
        <v>1</v>
      </c>
      <c r="L223" s="452">
        <v>60</v>
      </c>
      <c r="M223" s="452">
        <v>10</v>
      </c>
    </row>
    <row r="224" spans="1:13" ht="15">
      <c r="A224" s="451" t="s">
        <v>1015</v>
      </c>
      <c r="B224" s="452">
        <v>1</v>
      </c>
      <c r="C224" s="452">
        <v>195</v>
      </c>
      <c r="D224" s="452">
        <v>0</v>
      </c>
      <c r="E224" s="452">
        <v>0</v>
      </c>
      <c r="F224" s="452"/>
      <c r="G224" s="452"/>
      <c r="H224" s="452">
        <v>0</v>
      </c>
      <c r="I224" s="452"/>
      <c r="J224" s="452"/>
      <c r="K224" s="452">
        <v>1</v>
      </c>
      <c r="L224" s="452">
        <v>195</v>
      </c>
      <c r="M224" s="452">
        <v>0</v>
      </c>
    </row>
    <row r="225" spans="1:13" s="103" customFormat="1" ht="15">
      <c r="A225" s="454" t="s">
        <v>14</v>
      </c>
      <c r="B225" s="450">
        <v>218</v>
      </c>
      <c r="C225" s="450">
        <v>30292</v>
      </c>
      <c r="D225" s="450">
        <v>25067</v>
      </c>
      <c r="E225" s="450">
        <v>135</v>
      </c>
      <c r="F225" s="450">
        <v>15381</v>
      </c>
      <c r="G225" s="450">
        <v>11495</v>
      </c>
      <c r="H225" s="450">
        <v>8</v>
      </c>
      <c r="I225" s="450">
        <v>1195</v>
      </c>
      <c r="J225" s="450">
        <v>1109</v>
      </c>
      <c r="K225" s="450">
        <v>361</v>
      </c>
      <c r="L225" s="450">
        <v>46868</v>
      </c>
      <c r="M225" s="450">
        <v>37671</v>
      </c>
    </row>
    <row r="226" spans="1:13" ht="15">
      <c r="A226" s="451" t="s">
        <v>1016</v>
      </c>
      <c r="B226" s="452">
        <v>3</v>
      </c>
      <c r="C226" s="452">
        <v>428</v>
      </c>
      <c r="D226" s="452">
        <v>327</v>
      </c>
      <c r="E226" s="452">
        <v>3</v>
      </c>
      <c r="F226" s="452">
        <v>244</v>
      </c>
      <c r="G226" s="452">
        <v>108</v>
      </c>
      <c r="H226" s="452">
        <v>0</v>
      </c>
      <c r="I226" s="452"/>
      <c r="J226" s="452"/>
      <c r="K226" s="452">
        <v>6</v>
      </c>
      <c r="L226" s="452">
        <v>672</v>
      </c>
      <c r="M226" s="452">
        <v>435</v>
      </c>
    </row>
    <row r="227" spans="1:13" ht="15">
      <c r="A227" s="451" t="s">
        <v>1017</v>
      </c>
      <c r="B227" s="452">
        <v>4</v>
      </c>
      <c r="C227" s="452">
        <v>240</v>
      </c>
      <c r="D227" s="452">
        <v>240</v>
      </c>
      <c r="E227" s="452">
        <v>1</v>
      </c>
      <c r="F227" s="452">
        <v>90</v>
      </c>
      <c r="G227" s="452">
        <v>0</v>
      </c>
      <c r="H227" s="452">
        <v>0</v>
      </c>
      <c r="I227" s="452"/>
      <c r="J227" s="452"/>
      <c r="K227" s="452">
        <v>5</v>
      </c>
      <c r="L227" s="452">
        <v>330</v>
      </c>
      <c r="M227" s="452">
        <v>240</v>
      </c>
    </row>
    <row r="228" spans="1:13" ht="15">
      <c r="A228" s="451" t="s">
        <v>1018</v>
      </c>
      <c r="B228" s="452">
        <v>43</v>
      </c>
      <c r="C228" s="452">
        <v>8996</v>
      </c>
      <c r="D228" s="452">
        <v>8276</v>
      </c>
      <c r="E228" s="452">
        <v>14</v>
      </c>
      <c r="F228" s="452">
        <v>1953</v>
      </c>
      <c r="G228" s="452">
        <v>1652</v>
      </c>
      <c r="H228" s="452">
        <v>0</v>
      </c>
      <c r="I228" s="452"/>
      <c r="J228" s="452"/>
      <c r="K228" s="452">
        <v>57</v>
      </c>
      <c r="L228" s="452">
        <v>10949</v>
      </c>
      <c r="M228" s="452">
        <v>9928</v>
      </c>
    </row>
    <row r="229" spans="1:13" ht="15">
      <c r="A229" s="451" t="s">
        <v>1019</v>
      </c>
      <c r="B229" s="452">
        <v>16</v>
      </c>
      <c r="C229" s="452">
        <v>1410</v>
      </c>
      <c r="D229" s="452">
        <v>1124</v>
      </c>
      <c r="E229" s="452">
        <v>6</v>
      </c>
      <c r="F229" s="452">
        <v>720</v>
      </c>
      <c r="G229" s="452">
        <v>354</v>
      </c>
      <c r="H229" s="452">
        <v>0</v>
      </c>
      <c r="I229" s="452"/>
      <c r="J229" s="452"/>
      <c r="K229" s="452">
        <v>22</v>
      </c>
      <c r="L229" s="452">
        <v>2130</v>
      </c>
      <c r="M229" s="452">
        <v>1478</v>
      </c>
    </row>
    <row r="230" spans="1:13" ht="15">
      <c r="A230" s="453" t="s">
        <v>1020</v>
      </c>
      <c r="B230" s="452">
        <v>7</v>
      </c>
      <c r="C230" s="452">
        <v>556</v>
      </c>
      <c r="D230" s="452">
        <v>298</v>
      </c>
      <c r="E230" s="452">
        <v>6</v>
      </c>
      <c r="F230" s="452">
        <v>513</v>
      </c>
      <c r="G230" s="452">
        <v>320</v>
      </c>
      <c r="H230" s="452">
        <v>0</v>
      </c>
      <c r="I230" s="452"/>
      <c r="J230" s="452"/>
      <c r="K230" s="452">
        <v>13</v>
      </c>
      <c r="L230" s="452">
        <v>1069</v>
      </c>
      <c r="M230" s="452">
        <v>618</v>
      </c>
    </row>
    <row r="231" spans="1:13" ht="15">
      <c r="A231" s="451" t="s">
        <v>1021</v>
      </c>
      <c r="B231" s="452">
        <v>3</v>
      </c>
      <c r="C231" s="452">
        <v>290</v>
      </c>
      <c r="D231" s="452">
        <v>262</v>
      </c>
      <c r="E231" s="452">
        <v>4</v>
      </c>
      <c r="F231" s="452">
        <v>345</v>
      </c>
      <c r="G231" s="452">
        <v>20</v>
      </c>
      <c r="H231" s="452">
        <v>0</v>
      </c>
      <c r="I231" s="452"/>
      <c r="J231" s="452"/>
      <c r="K231" s="452">
        <v>7</v>
      </c>
      <c r="L231" s="452">
        <v>635</v>
      </c>
      <c r="M231" s="452">
        <v>282</v>
      </c>
    </row>
    <row r="232" spans="1:13" ht="15">
      <c r="A232" s="451" t="s">
        <v>1022</v>
      </c>
      <c r="B232" s="452">
        <v>5</v>
      </c>
      <c r="C232" s="452">
        <v>436</v>
      </c>
      <c r="D232" s="452">
        <v>423</v>
      </c>
      <c r="E232" s="452">
        <v>1</v>
      </c>
      <c r="F232" s="452">
        <v>50</v>
      </c>
      <c r="G232" s="452">
        <v>50</v>
      </c>
      <c r="H232" s="452">
        <v>0</v>
      </c>
      <c r="I232" s="452"/>
      <c r="J232" s="452"/>
      <c r="K232" s="452">
        <v>6</v>
      </c>
      <c r="L232" s="452">
        <v>486</v>
      </c>
      <c r="M232" s="452">
        <v>473</v>
      </c>
    </row>
    <row r="233" spans="1:13" ht="15">
      <c r="A233" s="451" t="s">
        <v>1023</v>
      </c>
      <c r="B233" s="452">
        <v>6</v>
      </c>
      <c r="C233" s="452">
        <v>550</v>
      </c>
      <c r="D233" s="452">
        <v>303</v>
      </c>
      <c r="E233" s="452">
        <v>3</v>
      </c>
      <c r="F233" s="452">
        <v>250</v>
      </c>
      <c r="G233" s="452">
        <v>181</v>
      </c>
      <c r="H233" s="452">
        <v>0</v>
      </c>
      <c r="I233" s="452"/>
      <c r="J233" s="452"/>
      <c r="K233" s="452">
        <v>9</v>
      </c>
      <c r="L233" s="452">
        <v>800</v>
      </c>
      <c r="M233" s="452">
        <v>484</v>
      </c>
    </row>
    <row r="234" spans="1:13" ht="15">
      <c r="A234" s="451" t="s">
        <v>1024</v>
      </c>
      <c r="B234" s="452">
        <v>6</v>
      </c>
      <c r="C234" s="452">
        <v>625</v>
      </c>
      <c r="D234" s="452">
        <v>227</v>
      </c>
      <c r="E234" s="452">
        <v>8</v>
      </c>
      <c r="F234" s="452">
        <v>690</v>
      </c>
      <c r="G234" s="452">
        <v>456</v>
      </c>
      <c r="H234" s="452">
        <v>0</v>
      </c>
      <c r="I234" s="452"/>
      <c r="J234" s="452"/>
      <c r="K234" s="452">
        <v>14</v>
      </c>
      <c r="L234" s="452">
        <v>1315</v>
      </c>
      <c r="M234" s="452">
        <v>683</v>
      </c>
    </row>
    <row r="235" spans="1:13" ht="15">
      <c r="A235" s="451" t="s">
        <v>1025</v>
      </c>
      <c r="B235" s="452">
        <v>4</v>
      </c>
      <c r="C235" s="452">
        <v>350</v>
      </c>
      <c r="D235" s="452">
        <v>126</v>
      </c>
      <c r="E235" s="452">
        <v>1</v>
      </c>
      <c r="F235" s="452">
        <v>100</v>
      </c>
      <c r="G235" s="452">
        <v>100</v>
      </c>
      <c r="H235" s="452">
        <v>0</v>
      </c>
      <c r="I235" s="452"/>
      <c r="J235" s="452"/>
      <c r="K235" s="452">
        <v>5</v>
      </c>
      <c r="L235" s="452">
        <v>450</v>
      </c>
      <c r="M235" s="452">
        <v>226</v>
      </c>
    </row>
    <row r="236" spans="1:13" ht="15">
      <c r="A236" s="451" t="s">
        <v>1026</v>
      </c>
      <c r="B236" s="452">
        <v>3</v>
      </c>
      <c r="C236" s="452">
        <v>200</v>
      </c>
      <c r="D236" s="452">
        <v>98</v>
      </c>
      <c r="E236" s="452">
        <v>2</v>
      </c>
      <c r="F236" s="452">
        <v>450</v>
      </c>
      <c r="G236" s="452">
        <v>140</v>
      </c>
      <c r="H236" s="452">
        <v>0</v>
      </c>
      <c r="I236" s="452"/>
      <c r="J236" s="452"/>
      <c r="K236" s="452">
        <v>5</v>
      </c>
      <c r="L236" s="452">
        <v>650</v>
      </c>
      <c r="M236" s="452">
        <v>238</v>
      </c>
    </row>
    <row r="237" spans="1:13" ht="15">
      <c r="A237" s="451" t="s">
        <v>1027</v>
      </c>
      <c r="B237" s="452">
        <v>5</v>
      </c>
      <c r="C237" s="452">
        <v>439</v>
      </c>
      <c r="D237" s="452">
        <v>343</v>
      </c>
      <c r="E237" s="452">
        <v>2</v>
      </c>
      <c r="F237" s="452">
        <v>95</v>
      </c>
      <c r="G237" s="452">
        <v>90</v>
      </c>
      <c r="H237" s="452">
        <v>0</v>
      </c>
      <c r="I237" s="452"/>
      <c r="J237" s="452"/>
      <c r="K237" s="452">
        <v>7</v>
      </c>
      <c r="L237" s="452">
        <v>534</v>
      </c>
      <c r="M237" s="452">
        <v>433</v>
      </c>
    </row>
    <row r="238" spans="1:13" ht="15">
      <c r="A238" s="451" t="s">
        <v>1028</v>
      </c>
      <c r="B238" s="452">
        <v>5</v>
      </c>
      <c r="C238" s="452">
        <v>360</v>
      </c>
      <c r="D238" s="452">
        <v>700</v>
      </c>
      <c r="E238" s="452">
        <v>1</v>
      </c>
      <c r="F238" s="452">
        <v>50</v>
      </c>
      <c r="G238" s="452">
        <v>150</v>
      </c>
      <c r="H238" s="452">
        <v>0</v>
      </c>
      <c r="I238" s="452"/>
      <c r="J238" s="452"/>
      <c r="K238" s="452">
        <v>6</v>
      </c>
      <c r="L238" s="452">
        <v>410</v>
      </c>
      <c r="M238" s="452">
        <v>850</v>
      </c>
    </row>
    <row r="239" spans="1:13" ht="15">
      <c r="A239" s="451" t="s">
        <v>1029</v>
      </c>
      <c r="B239" s="452">
        <v>7</v>
      </c>
      <c r="C239" s="452">
        <v>430</v>
      </c>
      <c r="D239" s="452">
        <v>257</v>
      </c>
      <c r="E239" s="452">
        <v>4</v>
      </c>
      <c r="F239" s="452">
        <v>170</v>
      </c>
      <c r="G239" s="452">
        <v>32</v>
      </c>
      <c r="H239" s="452">
        <v>0</v>
      </c>
      <c r="I239" s="452"/>
      <c r="J239" s="452"/>
      <c r="K239" s="452">
        <v>11</v>
      </c>
      <c r="L239" s="452">
        <v>600</v>
      </c>
      <c r="M239" s="452">
        <v>289</v>
      </c>
    </row>
    <row r="240" spans="1:13" ht="15">
      <c r="A240" s="451" t="s">
        <v>1030</v>
      </c>
      <c r="B240" s="452">
        <v>11</v>
      </c>
      <c r="C240" s="452">
        <v>1140</v>
      </c>
      <c r="D240" s="452">
        <v>970</v>
      </c>
      <c r="E240" s="452">
        <v>5</v>
      </c>
      <c r="F240" s="452">
        <v>770</v>
      </c>
      <c r="G240" s="452">
        <v>561</v>
      </c>
      <c r="H240" s="452">
        <v>0</v>
      </c>
      <c r="I240" s="452"/>
      <c r="J240" s="452"/>
      <c r="K240" s="452">
        <v>16</v>
      </c>
      <c r="L240" s="452">
        <v>1910</v>
      </c>
      <c r="M240" s="452">
        <v>1531</v>
      </c>
    </row>
    <row r="241" spans="1:13" ht="15">
      <c r="A241" s="451" t="s">
        <v>1031</v>
      </c>
      <c r="B241" s="452">
        <v>17</v>
      </c>
      <c r="C241" s="452">
        <v>2714</v>
      </c>
      <c r="D241" s="452">
        <v>1740</v>
      </c>
      <c r="E241" s="452">
        <v>17</v>
      </c>
      <c r="F241" s="452">
        <v>2386</v>
      </c>
      <c r="G241" s="452">
        <v>1491</v>
      </c>
      <c r="H241" s="452">
        <v>6</v>
      </c>
      <c r="I241" s="452">
        <v>786</v>
      </c>
      <c r="J241" s="452">
        <v>749</v>
      </c>
      <c r="K241" s="452">
        <v>40</v>
      </c>
      <c r="L241" s="452">
        <v>5886</v>
      </c>
      <c r="M241" s="452">
        <v>3980</v>
      </c>
    </row>
    <row r="242" spans="1:13" ht="15">
      <c r="A242" s="451" t="s">
        <v>1032</v>
      </c>
      <c r="B242" s="452">
        <v>50</v>
      </c>
      <c r="C242" s="452">
        <v>7678</v>
      </c>
      <c r="D242" s="452">
        <v>5869</v>
      </c>
      <c r="E242" s="452">
        <v>49</v>
      </c>
      <c r="F242" s="452">
        <v>5755</v>
      </c>
      <c r="G242" s="452">
        <v>5206</v>
      </c>
      <c r="H242" s="452">
        <v>2</v>
      </c>
      <c r="I242" s="452">
        <v>409</v>
      </c>
      <c r="J242" s="452">
        <v>360</v>
      </c>
      <c r="K242" s="452">
        <v>101</v>
      </c>
      <c r="L242" s="452">
        <v>13842</v>
      </c>
      <c r="M242" s="452">
        <v>11435</v>
      </c>
    </row>
    <row r="243" spans="1:13" ht="15">
      <c r="A243" s="451" t="s">
        <v>1033</v>
      </c>
      <c r="B243" s="452">
        <v>3</v>
      </c>
      <c r="C243" s="452">
        <v>300</v>
      </c>
      <c r="D243" s="452">
        <v>300</v>
      </c>
      <c r="E243" s="452">
        <v>2</v>
      </c>
      <c r="F243" s="452">
        <v>200</v>
      </c>
      <c r="G243" s="452">
        <v>200</v>
      </c>
      <c r="H243" s="452">
        <v>0</v>
      </c>
      <c r="I243" s="452"/>
      <c r="J243" s="452"/>
      <c r="K243" s="452">
        <v>5</v>
      </c>
      <c r="L243" s="452">
        <v>500</v>
      </c>
      <c r="M243" s="452">
        <v>500</v>
      </c>
    </row>
    <row r="244" spans="1:13" ht="15">
      <c r="A244" s="451" t="s">
        <v>1034</v>
      </c>
      <c r="B244" s="452">
        <v>12</v>
      </c>
      <c r="C244" s="452">
        <v>2010</v>
      </c>
      <c r="D244" s="452">
        <v>2285</v>
      </c>
      <c r="E244" s="452">
        <v>2</v>
      </c>
      <c r="F244" s="452">
        <v>180</v>
      </c>
      <c r="G244" s="452">
        <v>240</v>
      </c>
      <c r="H244" s="452">
        <v>0</v>
      </c>
      <c r="I244" s="452"/>
      <c r="J244" s="452"/>
      <c r="K244" s="452">
        <v>14</v>
      </c>
      <c r="L244" s="452">
        <v>2190</v>
      </c>
      <c r="M244" s="452">
        <v>2525</v>
      </c>
    </row>
    <row r="245" spans="1:13" ht="15">
      <c r="A245" s="451" t="s">
        <v>1035</v>
      </c>
      <c r="B245" s="452">
        <v>3</v>
      </c>
      <c r="C245" s="452">
        <v>300</v>
      </c>
      <c r="D245" s="452">
        <v>300</v>
      </c>
      <c r="E245" s="452">
        <v>1</v>
      </c>
      <c r="F245" s="452">
        <v>20</v>
      </c>
      <c r="G245" s="452">
        <v>20</v>
      </c>
      <c r="H245" s="452">
        <v>0</v>
      </c>
      <c r="I245" s="452"/>
      <c r="J245" s="452"/>
      <c r="K245" s="452">
        <v>4</v>
      </c>
      <c r="L245" s="452">
        <v>320</v>
      </c>
      <c r="M245" s="452">
        <v>320</v>
      </c>
    </row>
    <row r="246" spans="1:13" ht="15">
      <c r="A246" s="451" t="s">
        <v>1036</v>
      </c>
      <c r="B246" s="452">
        <v>0</v>
      </c>
      <c r="C246" s="452"/>
      <c r="D246" s="452"/>
      <c r="E246" s="452">
        <v>2</v>
      </c>
      <c r="F246" s="452">
        <v>200</v>
      </c>
      <c r="G246" s="452">
        <v>0</v>
      </c>
      <c r="H246" s="452">
        <v>0</v>
      </c>
      <c r="I246" s="452"/>
      <c r="J246" s="452"/>
      <c r="K246" s="452">
        <v>2</v>
      </c>
      <c r="L246" s="452">
        <v>200</v>
      </c>
      <c r="M246" s="452">
        <v>0</v>
      </c>
    </row>
    <row r="247" spans="1:13" ht="15">
      <c r="A247" s="451" t="s">
        <v>1037</v>
      </c>
      <c r="B247" s="452">
        <v>3</v>
      </c>
      <c r="C247" s="452">
        <v>490</v>
      </c>
      <c r="D247" s="452">
        <v>446</v>
      </c>
      <c r="E247" s="452">
        <v>1</v>
      </c>
      <c r="F247" s="452">
        <v>150</v>
      </c>
      <c r="G247" s="452">
        <v>124</v>
      </c>
      <c r="H247" s="452">
        <v>0</v>
      </c>
      <c r="I247" s="452"/>
      <c r="J247" s="452"/>
      <c r="K247" s="452">
        <v>4</v>
      </c>
      <c r="L247" s="452">
        <v>640</v>
      </c>
      <c r="M247" s="452">
        <v>570</v>
      </c>
    </row>
    <row r="248" spans="1:13" ht="15">
      <c r="A248" s="451" t="s">
        <v>1038</v>
      </c>
      <c r="B248" s="452">
        <v>2</v>
      </c>
      <c r="C248" s="452">
        <v>350</v>
      </c>
      <c r="D248" s="452">
        <v>153</v>
      </c>
      <c r="E248" s="452">
        <v>0</v>
      </c>
      <c r="F248" s="452"/>
      <c r="G248" s="452"/>
      <c r="H248" s="452">
        <v>0</v>
      </c>
      <c r="I248" s="452"/>
      <c r="J248" s="452"/>
      <c r="K248" s="452">
        <v>2</v>
      </c>
      <c r="L248" s="452">
        <v>350</v>
      </c>
      <c r="M248" s="452">
        <v>153</v>
      </c>
    </row>
    <row r="249" spans="1:13" s="103" customFormat="1" ht="15">
      <c r="A249" s="454" t="s">
        <v>15</v>
      </c>
      <c r="B249" s="450">
        <v>2335</v>
      </c>
      <c r="C249" s="450">
        <v>542067</v>
      </c>
      <c r="D249" s="450">
        <v>380547</v>
      </c>
      <c r="E249" s="450">
        <v>2686</v>
      </c>
      <c r="F249" s="450">
        <v>521395</v>
      </c>
      <c r="G249" s="450">
        <v>334661</v>
      </c>
      <c r="H249" s="450">
        <v>129</v>
      </c>
      <c r="I249" s="450">
        <v>15732</v>
      </c>
      <c r="J249" s="450">
        <v>9720</v>
      </c>
      <c r="K249" s="450">
        <v>5150</v>
      </c>
      <c r="L249" s="450">
        <v>1079194</v>
      </c>
      <c r="M249" s="450">
        <v>724928</v>
      </c>
    </row>
    <row r="250" spans="1:13" ht="15">
      <c r="A250" s="451" t="s">
        <v>1039</v>
      </c>
      <c r="B250" s="452">
        <v>58</v>
      </c>
      <c r="C250" s="452">
        <v>8088</v>
      </c>
      <c r="D250" s="452">
        <v>5522</v>
      </c>
      <c r="E250" s="452">
        <v>77</v>
      </c>
      <c r="F250" s="452">
        <v>10220</v>
      </c>
      <c r="G250" s="452">
        <v>5971</v>
      </c>
      <c r="H250" s="452">
        <v>2</v>
      </c>
      <c r="I250" s="452">
        <v>235</v>
      </c>
      <c r="J250" s="452">
        <v>225</v>
      </c>
      <c r="K250" s="452">
        <v>137</v>
      </c>
      <c r="L250" s="452">
        <v>18543</v>
      </c>
      <c r="M250" s="452">
        <v>11718</v>
      </c>
    </row>
    <row r="251" spans="1:13" ht="15">
      <c r="A251" s="451" t="s">
        <v>1040</v>
      </c>
      <c r="B251" s="452">
        <v>767</v>
      </c>
      <c r="C251" s="452">
        <v>135598</v>
      </c>
      <c r="D251" s="452">
        <v>83449</v>
      </c>
      <c r="E251" s="452">
        <v>839</v>
      </c>
      <c r="F251" s="452">
        <v>144063</v>
      </c>
      <c r="G251" s="452">
        <v>80121</v>
      </c>
      <c r="H251" s="452">
        <v>59</v>
      </c>
      <c r="I251" s="452">
        <v>6410</v>
      </c>
      <c r="J251" s="452">
        <v>4364</v>
      </c>
      <c r="K251" s="452">
        <v>1665</v>
      </c>
      <c r="L251" s="452">
        <v>286071</v>
      </c>
      <c r="M251" s="452">
        <v>167934</v>
      </c>
    </row>
    <row r="252" spans="1:13" ht="15">
      <c r="A252" s="451" t="s">
        <v>1041</v>
      </c>
      <c r="B252" s="452">
        <v>48</v>
      </c>
      <c r="C252" s="452">
        <v>6169</v>
      </c>
      <c r="D252" s="452">
        <v>3093</v>
      </c>
      <c r="E252" s="452">
        <v>68</v>
      </c>
      <c r="F252" s="452">
        <v>10785</v>
      </c>
      <c r="G252" s="452">
        <v>5163</v>
      </c>
      <c r="H252" s="452">
        <v>2</v>
      </c>
      <c r="I252" s="452">
        <v>197</v>
      </c>
      <c r="J252" s="452">
        <v>195</v>
      </c>
      <c r="K252" s="452">
        <v>118</v>
      </c>
      <c r="L252" s="452">
        <v>17151</v>
      </c>
      <c r="M252" s="452">
        <v>8451</v>
      </c>
    </row>
    <row r="253" spans="1:13" ht="15">
      <c r="A253" s="451" t="s">
        <v>1042</v>
      </c>
      <c r="B253" s="452">
        <v>131</v>
      </c>
      <c r="C253" s="452">
        <v>12820</v>
      </c>
      <c r="D253" s="452">
        <v>6769</v>
      </c>
      <c r="E253" s="452">
        <v>162</v>
      </c>
      <c r="F253" s="452">
        <v>16478</v>
      </c>
      <c r="G253" s="452">
        <v>8927</v>
      </c>
      <c r="H253" s="452">
        <v>7</v>
      </c>
      <c r="I253" s="452">
        <v>636</v>
      </c>
      <c r="J253" s="452">
        <v>382</v>
      </c>
      <c r="K253" s="452">
        <v>300</v>
      </c>
      <c r="L253" s="452">
        <v>29934</v>
      </c>
      <c r="M253" s="452">
        <v>16078</v>
      </c>
    </row>
    <row r="254" spans="1:13" ht="15">
      <c r="A254" s="451" t="s">
        <v>1043</v>
      </c>
      <c r="B254" s="452">
        <v>63</v>
      </c>
      <c r="C254" s="452">
        <v>6733</v>
      </c>
      <c r="D254" s="452">
        <v>4272</v>
      </c>
      <c r="E254" s="452">
        <v>59</v>
      </c>
      <c r="F254" s="452">
        <v>6932</v>
      </c>
      <c r="G254" s="452">
        <v>4449</v>
      </c>
      <c r="H254" s="452">
        <v>2</v>
      </c>
      <c r="I254" s="452">
        <v>225</v>
      </c>
      <c r="J254" s="452">
        <v>50</v>
      </c>
      <c r="K254" s="452">
        <v>124</v>
      </c>
      <c r="L254" s="452">
        <v>13890</v>
      </c>
      <c r="M254" s="452">
        <v>8771</v>
      </c>
    </row>
    <row r="255" spans="1:13" ht="15">
      <c r="A255" s="451" t="s">
        <v>1044</v>
      </c>
      <c r="B255" s="452">
        <v>62</v>
      </c>
      <c r="C255" s="452">
        <v>7214</v>
      </c>
      <c r="D255" s="452">
        <v>3649</v>
      </c>
      <c r="E255" s="452">
        <v>67</v>
      </c>
      <c r="F255" s="452">
        <v>6439</v>
      </c>
      <c r="G255" s="452">
        <v>2789</v>
      </c>
      <c r="H255" s="452">
        <v>13</v>
      </c>
      <c r="I255" s="452">
        <v>1243</v>
      </c>
      <c r="J255" s="452">
        <v>420</v>
      </c>
      <c r="K255" s="452">
        <v>142</v>
      </c>
      <c r="L255" s="452">
        <v>14896</v>
      </c>
      <c r="M255" s="452">
        <v>6858</v>
      </c>
    </row>
    <row r="256" spans="1:13" ht="15">
      <c r="A256" s="451" t="s">
        <v>904</v>
      </c>
      <c r="B256" s="452">
        <v>34</v>
      </c>
      <c r="C256" s="452">
        <v>4699</v>
      </c>
      <c r="D256" s="452">
        <v>3150</v>
      </c>
      <c r="E256" s="452">
        <v>63</v>
      </c>
      <c r="F256" s="452">
        <v>7152</v>
      </c>
      <c r="G256" s="452">
        <v>5081</v>
      </c>
      <c r="H256" s="452">
        <v>3</v>
      </c>
      <c r="I256" s="452">
        <v>159</v>
      </c>
      <c r="J256" s="452">
        <v>149</v>
      </c>
      <c r="K256" s="452">
        <v>100</v>
      </c>
      <c r="L256" s="452">
        <v>12010</v>
      </c>
      <c r="M256" s="452">
        <v>8380</v>
      </c>
    </row>
    <row r="257" spans="1:13" ht="15">
      <c r="A257" s="451" t="s">
        <v>1045</v>
      </c>
      <c r="B257" s="452">
        <v>11</v>
      </c>
      <c r="C257" s="452">
        <v>894</v>
      </c>
      <c r="D257" s="452">
        <v>521</v>
      </c>
      <c r="E257" s="452">
        <v>17</v>
      </c>
      <c r="F257" s="452">
        <v>1987</v>
      </c>
      <c r="G257" s="452">
        <v>1197</v>
      </c>
      <c r="H257" s="452">
        <v>1</v>
      </c>
      <c r="I257" s="452">
        <v>80</v>
      </c>
      <c r="J257" s="452">
        <v>25</v>
      </c>
      <c r="K257" s="452">
        <v>29</v>
      </c>
      <c r="L257" s="452">
        <v>2961</v>
      </c>
      <c r="M257" s="452">
        <v>1743</v>
      </c>
    </row>
    <row r="258" spans="1:13" ht="15">
      <c r="A258" s="451" t="s">
        <v>1046</v>
      </c>
      <c r="B258" s="452">
        <v>21</v>
      </c>
      <c r="C258" s="452">
        <v>3461</v>
      </c>
      <c r="D258" s="452">
        <v>2488</v>
      </c>
      <c r="E258" s="452">
        <v>14</v>
      </c>
      <c r="F258" s="452">
        <v>2877</v>
      </c>
      <c r="G258" s="452">
        <v>1858</v>
      </c>
      <c r="H258" s="452">
        <v>2</v>
      </c>
      <c r="I258" s="452">
        <v>220</v>
      </c>
      <c r="J258" s="452">
        <v>57</v>
      </c>
      <c r="K258" s="452">
        <v>37</v>
      </c>
      <c r="L258" s="452">
        <v>6558</v>
      </c>
      <c r="M258" s="452">
        <v>4403</v>
      </c>
    </row>
    <row r="259" spans="1:13" ht="15">
      <c r="A259" s="451" t="s">
        <v>1047</v>
      </c>
      <c r="B259" s="452">
        <v>13</v>
      </c>
      <c r="C259" s="452">
        <v>2013</v>
      </c>
      <c r="D259" s="452">
        <v>1512</v>
      </c>
      <c r="E259" s="452">
        <v>17</v>
      </c>
      <c r="F259" s="452">
        <v>1625</v>
      </c>
      <c r="G259" s="452">
        <v>1160</v>
      </c>
      <c r="H259" s="452">
        <v>0</v>
      </c>
      <c r="I259" s="452"/>
      <c r="J259" s="452"/>
      <c r="K259" s="452">
        <v>30</v>
      </c>
      <c r="L259" s="452">
        <v>3638</v>
      </c>
      <c r="M259" s="452">
        <v>2672</v>
      </c>
    </row>
    <row r="260" spans="1:13" ht="15">
      <c r="A260" s="451" t="s">
        <v>1048</v>
      </c>
      <c r="B260" s="452">
        <v>56</v>
      </c>
      <c r="C260" s="452">
        <v>6041</v>
      </c>
      <c r="D260" s="452">
        <v>2439</v>
      </c>
      <c r="E260" s="452">
        <v>60</v>
      </c>
      <c r="F260" s="452">
        <v>8101</v>
      </c>
      <c r="G260" s="452">
        <v>3233</v>
      </c>
      <c r="H260" s="452">
        <v>3</v>
      </c>
      <c r="I260" s="452">
        <v>184</v>
      </c>
      <c r="J260" s="452">
        <v>182</v>
      </c>
      <c r="K260" s="452">
        <v>119</v>
      </c>
      <c r="L260" s="452">
        <v>14326</v>
      </c>
      <c r="M260" s="452">
        <v>5854</v>
      </c>
    </row>
    <row r="261" spans="1:13" ht="15">
      <c r="A261" s="453" t="s">
        <v>1049</v>
      </c>
      <c r="B261" s="452">
        <v>220</v>
      </c>
      <c r="C261" s="452">
        <v>70981</v>
      </c>
      <c r="D261" s="452">
        <v>52178</v>
      </c>
      <c r="E261" s="452">
        <v>279</v>
      </c>
      <c r="F261" s="452">
        <v>72542</v>
      </c>
      <c r="G261" s="452">
        <v>47898</v>
      </c>
      <c r="H261" s="452">
        <v>8</v>
      </c>
      <c r="I261" s="452">
        <v>1741</v>
      </c>
      <c r="J261" s="452">
        <v>637</v>
      </c>
      <c r="K261" s="452">
        <v>507</v>
      </c>
      <c r="L261" s="452">
        <v>145264</v>
      </c>
      <c r="M261" s="452">
        <v>100713</v>
      </c>
    </row>
    <row r="262" spans="1:13" ht="15">
      <c r="A262" s="451" t="s">
        <v>1050</v>
      </c>
      <c r="B262" s="452">
        <v>54</v>
      </c>
      <c r="C262" s="452">
        <v>9313</v>
      </c>
      <c r="D262" s="452">
        <v>4304</v>
      </c>
      <c r="E262" s="452">
        <v>60</v>
      </c>
      <c r="F262" s="452">
        <v>10379</v>
      </c>
      <c r="G262" s="452">
        <v>5561</v>
      </c>
      <c r="H262" s="452">
        <v>3</v>
      </c>
      <c r="I262" s="452">
        <v>950</v>
      </c>
      <c r="J262" s="452">
        <v>865</v>
      </c>
      <c r="K262" s="452">
        <v>117</v>
      </c>
      <c r="L262" s="452">
        <v>20642</v>
      </c>
      <c r="M262" s="452">
        <v>10730</v>
      </c>
    </row>
    <row r="263" spans="1:13" ht="15">
      <c r="A263" s="451" t="s">
        <v>1051</v>
      </c>
      <c r="B263" s="452">
        <v>120</v>
      </c>
      <c r="C263" s="452">
        <v>15444</v>
      </c>
      <c r="D263" s="452">
        <v>11846</v>
      </c>
      <c r="E263" s="452">
        <v>129</v>
      </c>
      <c r="F263" s="452">
        <v>17545</v>
      </c>
      <c r="G263" s="452">
        <v>11934</v>
      </c>
      <c r="H263" s="452">
        <v>5</v>
      </c>
      <c r="I263" s="452">
        <v>327</v>
      </c>
      <c r="J263" s="452">
        <v>173</v>
      </c>
      <c r="K263" s="452">
        <v>254</v>
      </c>
      <c r="L263" s="452">
        <v>33316</v>
      </c>
      <c r="M263" s="452">
        <v>23953</v>
      </c>
    </row>
    <row r="264" spans="1:13" ht="15">
      <c r="A264" s="451" t="s">
        <v>1052</v>
      </c>
      <c r="B264" s="452">
        <v>32</v>
      </c>
      <c r="C264" s="452">
        <v>3829</v>
      </c>
      <c r="D264" s="452">
        <v>2077</v>
      </c>
      <c r="E264" s="452">
        <v>30</v>
      </c>
      <c r="F264" s="452">
        <v>2932</v>
      </c>
      <c r="G264" s="452">
        <v>1652</v>
      </c>
      <c r="H264" s="452">
        <v>2</v>
      </c>
      <c r="I264" s="452">
        <v>200</v>
      </c>
      <c r="J264" s="452">
        <v>7</v>
      </c>
      <c r="K264" s="452">
        <v>64</v>
      </c>
      <c r="L264" s="452">
        <v>6961</v>
      </c>
      <c r="M264" s="452">
        <v>3736</v>
      </c>
    </row>
    <row r="265" spans="1:13" ht="15">
      <c r="A265" s="451" t="s">
        <v>1053</v>
      </c>
      <c r="B265" s="452">
        <v>97</v>
      </c>
      <c r="C265" s="452">
        <v>9393</v>
      </c>
      <c r="D265" s="452">
        <v>6070</v>
      </c>
      <c r="E265" s="452">
        <v>107</v>
      </c>
      <c r="F265" s="452">
        <v>11050</v>
      </c>
      <c r="G265" s="452">
        <v>6527</v>
      </c>
      <c r="H265" s="452">
        <v>4</v>
      </c>
      <c r="I265" s="452">
        <v>254</v>
      </c>
      <c r="J265" s="452">
        <v>79</v>
      </c>
      <c r="K265" s="452">
        <v>208</v>
      </c>
      <c r="L265" s="452">
        <v>20697</v>
      </c>
      <c r="M265" s="452">
        <v>12676</v>
      </c>
    </row>
    <row r="266" spans="1:13" ht="15">
      <c r="A266" s="451" t="s">
        <v>1054</v>
      </c>
      <c r="B266" s="452">
        <v>43</v>
      </c>
      <c r="C266" s="452">
        <v>5362</v>
      </c>
      <c r="D266" s="452">
        <v>3384</v>
      </c>
      <c r="E266" s="452">
        <v>51</v>
      </c>
      <c r="F266" s="452">
        <v>8947</v>
      </c>
      <c r="G266" s="452">
        <v>4666</v>
      </c>
      <c r="H266" s="452">
        <v>0</v>
      </c>
      <c r="I266" s="452"/>
      <c r="J266" s="452"/>
      <c r="K266" s="452">
        <v>94</v>
      </c>
      <c r="L266" s="452">
        <v>14309</v>
      </c>
      <c r="M266" s="452">
        <v>8050</v>
      </c>
    </row>
    <row r="267" spans="1:13" ht="15">
      <c r="A267" s="451" t="s">
        <v>1055</v>
      </c>
      <c r="B267" s="452">
        <v>17</v>
      </c>
      <c r="C267" s="452">
        <v>1550</v>
      </c>
      <c r="D267" s="452">
        <v>1039</v>
      </c>
      <c r="E267" s="452">
        <v>26</v>
      </c>
      <c r="F267" s="452">
        <v>1428</v>
      </c>
      <c r="G267" s="452">
        <v>929</v>
      </c>
      <c r="H267" s="452">
        <v>0</v>
      </c>
      <c r="I267" s="452"/>
      <c r="J267" s="452"/>
      <c r="K267" s="452">
        <v>43</v>
      </c>
      <c r="L267" s="452">
        <v>2978</v>
      </c>
      <c r="M267" s="452">
        <v>1968</v>
      </c>
    </row>
    <row r="268" spans="1:13" ht="15">
      <c r="A268" s="451" t="s">
        <v>1056</v>
      </c>
      <c r="B268" s="452">
        <v>13</v>
      </c>
      <c r="C268" s="452">
        <v>1190</v>
      </c>
      <c r="D268" s="452">
        <v>1041</v>
      </c>
      <c r="E268" s="452">
        <v>16</v>
      </c>
      <c r="F268" s="452">
        <v>1345</v>
      </c>
      <c r="G268" s="452">
        <v>553</v>
      </c>
      <c r="H268" s="452">
        <v>1</v>
      </c>
      <c r="I268" s="452">
        <v>120</v>
      </c>
      <c r="J268" s="452">
        <v>2</v>
      </c>
      <c r="K268" s="452">
        <v>30</v>
      </c>
      <c r="L268" s="452">
        <v>2655</v>
      </c>
      <c r="M268" s="452">
        <v>1596</v>
      </c>
    </row>
    <row r="269" spans="1:13" ht="15">
      <c r="A269" s="451" t="s">
        <v>1057</v>
      </c>
      <c r="B269" s="452">
        <v>71</v>
      </c>
      <c r="C269" s="452">
        <v>6292</v>
      </c>
      <c r="D269" s="452">
        <v>2743</v>
      </c>
      <c r="E269" s="452">
        <v>69</v>
      </c>
      <c r="F269" s="452">
        <v>8861</v>
      </c>
      <c r="G269" s="452">
        <v>4347</v>
      </c>
      <c r="H269" s="452">
        <v>0</v>
      </c>
      <c r="I269" s="452"/>
      <c r="J269" s="452"/>
      <c r="K269" s="452">
        <v>140</v>
      </c>
      <c r="L269" s="452">
        <v>15153</v>
      </c>
      <c r="M269" s="452">
        <v>7090</v>
      </c>
    </row>
    <row r="270" spans="1:13" ht="15">
      <c r="A270" s="451" t="s">
        <v>1058</v>
      </c>
      <c r="B270" s="452">
        <v>18</v>
      </c>
      <c r="C270" s="452">
        <v>7051</v>
      </c>
      <c r="D270" s="452">
        <v>649</v>
      </c>
      <c r="E270" s="452">
        <v>12</v>
      </c>
      <c r="F270" s="452">
        <v>1180</v>
      </c>
      <c r="G270" s="452">
        <v>717</v>
      </c>
      <c r="H270" s="452">
        <v>0</v>
      </c>
      <c r="I270" s="452"/>
      <c r="J270" s="452"/>
      <c r="K270" s="452">
        <v>30</v>
      </c>
      <c r="L270" s="452">
        <v>8231</v>
      </c>
      <c r="M270" s="452">
        <v>1366</v>
      </c>
    </row>
    <row r="271" spans="1:13" ht="15">
      <c r="A271" s="451" t="s">
        <v>1059</v>
      </c>
      <c r="B271" s="452">
        <v>38</v>
      </c>
      <c r="C271" s="452">
        <v>6155</v>
      </c>
      <c r="D271" s="452">
        <v>3799</v>
      </c>
      <c r="E271" s="452">
        <v>44</v>
      </c>
      <c r="F271" s="452">
        <v>6719</v>
      </c>
      <c r="G271" s="452">
        <v>4822</v>
      </c>
      <c r="H271" s="452">
        <v>3</v>
      </c>
      <c r="I271" s="452">
        <v>500</v>
      </c>
      <c r="J271" s="452">
        <v>242</v>
      </c>
      <c r="K271" s="452">
        <v>85</v>
      </c>
      <c r="L271" s="452">
        <v>13374</v>
      </c>
      <c r="M271" s="452">
        <v>8863</v>
      </c>
    </row>
    <row r="272" spans="1:13" ht="15">
      <c r="A272" s="451" t="s">
        <v>1060</v>
      </c>
      <c r="B272" s="452">
        <v>71</v>
      </c>
      <c r="C272" s="452">
        <v>12244</v>
      </c>
      <c r="D272" s="452">
        <v>8960</v>
      </c>
      <c r="E272" s="452">
        <v>102</v>
      </c>
      <c r="F272" s="452">
        <v>17918</v>
      </c>
      <c r="G272" s="452">
        <v>12047</v>
      </c>
      <c r="H272" s="452">
        <v>4</v>
      </c>
      <c r="I272" s="452">
        <v>1176</v>
      </c>
      <c r="J272" s="452">
        <v>1040</v>
      </c>
      <c r="K272" s="452">
        <v>177</v>
      </c>
      <c r="L272" s="452">
        <v>31338</v>
      </c>
      <c r="M272" s="452">
        <v>22047</v>
      </c>
    </row>
    <row r="273" spans="1:13" ht="15">
      <c r="A273" s="451" t="s">
        <v>1061</v>
      </c>
      <c r="B273" s="452">
        <v>41</v>
      </c>
      <c r="C273" s="452">
        <v>4216</v>
      </c>
      <c r="D273" s="452">
        <v>2327</v>
      </c>
      <c r="E273" s="452">
        <v>38</v>
      </c>
      <c r="F273" s="452">
        <v>4177</v>
      </c>
      <c r="G273" s="452">
        <v>2329</v>
      </c>
      <c r="H273" s="452">
        <v>3</v>
      </c>
      <c r="I273" s="452">
        <v>200</v>
      </c>
      <c r="J273" s="452">
        <v>173</v>
      </c>
      <c r="K273" s="452">
        <v>82</v>
      </c>
      <c r="L273" s="452">
        <v>8593</v>
      </c>
      <c r="M273" s="452">
        <v>4829</v>
      </c>
    </row>
    <row r="274" spans="1:13" ht="15">
      <c r="A274" s="451" t="s">
        <v>1062</v>
      </c>
      <c r="B274" s="452">
        <v>26</v>
      </c>
      <c r="C274" s="452">
        <v>5099</v>
      </c>
      <c r="D274" s="452">
        <v>3690</v>
      </c>
      <c r="E274" s="452">
        <v>21</v>
      </c>
      <c r="F274" s="452">
        <v>2498</v>
      </c>
      <c r="G274" s="452">
        <v>1382</v>
      </c>
      <c r="H274" s="452">
        <v>0</v>
      </c>
      <c r="I274" s="452"/>
      <c r="J274" s="452"/>
      <c r="K274" s="452">
        <v>47</v>
      </c>
      <c r="L274" s="452">
        <v>7597</v>
      </c>
      <c r="M274" s="452">
        <v>5072</v>
      </c>
    </row>
    <row r="275" spans="1:13" ht="15">
      <c r="A275" s="451" t="s">
        <v>1063</v>
      </c>
      <c r="B275" s="452">
        <v>44</v>
      </c>
      <c r="C275" s="452">
        <v>4518</v>
      </c>
      <c r="D275" s="452">
        <v>2906</v>
      </c>
      <c r="E275" s="452">
        <v>68</v>
      </c>
      <c r="F275" s="452">
        <v>9817</v>
      </c>
      <c r="G275" s="452">
        <v>5615</v>
      </c>
      <c r="H275" s="452">
        <v>0</v>
      </c>
      <c r="I275" s="452"/>
      <c r="J275" s="452"/>
      <c r="K275" s="452">
        <v>112</v>
      </c>
      <c r="L275" s="452">
        <v>14335</v>
      </c>
      <c r="M275" s="452">
        <v>8521</v>
      </c>
    </row>
    <row r="276" spans="1:13" ht="15">
      <c r="A276" s="453" t="s">
        <v>1064</v>
      </c>
      <c r="B276" s="452">
        <v>79</v>
      </c>
      <c r="C276" s="452">
        <v>23839</v>
      </c>
      <c r="D276" s="452">
        <v>16887</v>
      </c>
      <c r="E276" s="452">
        <v>81</v>
      </c>
      <c r="F276" s="452">
        <v>14654</v>
      </c>
      <c r="G276" s="452">
        <v>7435</v>
      </c>
      <c r="H276" s="452">
        <v>0</v>
      </c>
      <c r="I276" s="452"/>
      <c r="J276" s="452"/>
      <c r="K276" s="452">
        <v>160</v>
      </c>
      <c r="L276" s="452">
        <v>38493</v>
      </c>
      <c r="M276" s="452">
        <v>24322</v>
      </c>
    </row>
    <row r="277" spans="1:13" ht="15">
      <c r="A277" s="451" t="s">
        <v>1065</v>
      </c>
      <c r="B277" s="452">
        <v>50</v>
      </c>
      <c r="C277" s="452">
        <v>158531</v>
      </c>
      <c r="D277" s="452">
        <v>138149</v>
      </c>
      <c r="E277" s="452">
        <v>59</v>
      </c>
      <c r="F277" s="452">
        <v>107715</v>
      </c>
      <c r="G277" s="452">
        <v>93830</v>
      </c>
      <c r="H277" s="452">
        <v>0</v>
      </c>
      <c r="I277" s="452"/>
      <c r="J277" s="452"/>
      <c r="K277" s="452">
        <v>109</v>
      </c>
      <c r="L277" s="452">
        <v>266246</v>
      </c>
      <c r="M277" s="452">
        <v>231979</v>
      </c>
    </row>
    <row r="278" spans="1:13" ht="15">
      <c r="A278" s="453" t="s">
        <v>1066</v>
      </c>
      <c r="B278" s="452">
        <v>35</v>
      </c>
      <c r="C278" s="452">
        <v>3300</v>
      </c>
      <c r="D278" s="452">
        <v>1630</v>
      </c>
      <c r="E278" s="452">
        <v>48</v>
      </c>
      <c r="F278" s="452">
        <v>4939</v>
      </c>
      <c r="G278" s="452">
        <v>2430</v>
      </c>
      <c r="H278" s="452">
        <v>2</v>
      </c>
      <c r="I278" s="452">
        <v>675</v>
      </c>
      <c r="J278" s="452">
        <v>453</v>
      </c>
      <c r="K278" s="452">
        <v>85</v>
      </c>
      <c r="L278" s="452">
        <v>8914</v>
      </c>
      <c r="M278" s="452">
        <v>4513</v>
      </c>
    </row>
    <row r="279" spans="1:13" ht="15">
      <c r="A279" s="451" t="s">
        <v>1067</v>
      </c>
      <c r="B279" s="452">
        <v>2</v>
      </c>
      <c r="C279" s="452">
        <v>30</v>
      </c>
      <c r="D279" s="452">
        <v>4</v>
      </c>
      <c r="E279" s="452">
        <v>3</v>
      </c>
      <c r="F279" s="452">
        <v>90</v>
      </c>
      <c r="G279" s="452">
        <v>38</v>
      </c>
      <c r="H279" s="452">
        <v>0</v>
      </c>
      <c r="I279" s="452"/>
      <c r="J279" s="452"/>
      <c r="K279" s="452">
        <v>5</v>
      </c>
      <c r="L279" s="452">
        <v>120</v>
      </c>
      <c r="M279" s="452">
        <v>42</v>
      </c>
    </row>
    <row r="280" spans="1:13" s="103" customFormat="1" ht="15">
      <c r="A280" s="454" t="s">
        <v>16</v>
      </c>
      <c r="B280" s="450">
        <v>614</v>
      </c>
      <c r="C280" s="450">
        <v>69218</v>
      </c>
      <c r="D280" s="450">
        <v>45533</v>
      </c>
      <c r="E280" s="450">
        <v>1134</v>
      </c>
      <c r="F280" s="450">
        <v>143658</v>
      </c>
      <c r="G280" s="450">
        <v>93233</v>
      </c>
      <c r="H280" s="450">
        <v>34</v>
      </c>
      <c r="I280" s="450">
        <v>2055</v>
      </c>
      <c r="J280" s="450">
        <v>1520</v>
      </c>
      <c r="K280" s="450">
        <v>1782</v>
      </c>
      <c r="L280" s="450">
        <v>214931</v>
      </c>
      <c r="M280" s="450">
        <v>140286</v>
      </c>
    </row>
    <row r="281" spans="1:13" ht="15">
      <c r="A281" s="451" t="s">
        <v>1068</v>
      </c>
      <c r="B281" s="452">
        <v>19</v>
      </c>
      <c r="C281" s="452">
        <v>1646</v>
      </c>
      <c r="D281" s="452">
        <v>1202</v>
      </c>
      <c r="E281" s="452">
        <v>55</v>
      </c>
      <c r="F281" s="452">
        <v>5500</v>
      </c>
      <c r="G281" s="452">
        <v>3296</v>
      </c>
      <c r="H281" s="452">
        <v>1</v>
      </c>
      <c r="I281" s="452">
        <v>135</v>
      </c>
      <c r="J281" s="452">
        <v>110</v>
      </c>
      <c r="K281" s="452">
        <v>75</v>
      </c>
      <c r="L281" s="452">
        <v>7281</v>
      </c>
      <c r="M281" s="452">
        <v>4608</v>
      </c>
    </row>
    <row r="282" spans="1:13" ht="15">
      <c r="A282" s="451" t="s">
        <v>1069</v>
      </c>
      <c r="B282" s="452">
        <v>108</v>
      </c>
      <c r="C282" s="452">
        <v>13195</v>
      </c>
      <c r="D282" s="452">
        <v>10223</v>
      </c>
      <c r="E282" s="452">
        <v>173</v>
      </c>
      <c r="F282" s="452">
        <v>24190</v>
      </c>
      <c r="G282" s="452">
        <v>17315</v>
      </c>
      <c r="H282" s="452">
        <v>7</v>
      </c>
      <c r="I282" s="452">
        <v>639</v>
      </c>
      <c r="J282" s="452">
        <v>628</v>
      </c>
      <c r="K282" s="452">
        <v>288</v>
      </c>
      <c r="L282" s="452">
        <v>38024</v>
      </c>
      <c r="M282" s="452">
        <v>28166</v>
      </c>
    </row>
    <row r="283" spans="1:13" ht="15">
      <c r="A283" s="451" t="s">
        <v>1070</v>
      </c>
      <c r="B283" s="452">
        <v>31</v>
      </c>
      <c r="C283" s="452">
        <v>4305</v>
      </c>
      <c r="D283" s="452">
        <v>2628</v>
      </c>
      <c r="E283" s="452">
        <v>48</v>
      </c>
      <c r="F283" s="452">
        <v>6481</v>
      </c>
      <c r="G283" s="452">
        <v>4095</v>
      </c>
      <c r="H283" s="452">
        <v>1</v>
      </c>
      <c r="I283" s="452">
        <v>72</v>
      </c>
      <c r="J283" s="452">
        <v>48</v>
      </c>
      <c r="K283" s="452">
        <v>80</v>
      </c>
      <c r="L283" s="452">
        <v>10858</v>
      </c>
      <c r="M283" s="452">
        <v>6771</v>
      </c>
    </row>
    <row r="284" spans="1:13" ht="15">
      <c r="A284" s="451" t="s">
        <v>1071</v>
      </c>
      <c r="B284" s="452">
        <v>33</v>
      </c>
      <c r="C284" s="452">
        <v>3470</v>
      </c>
      <c r="D284" s="452">
        <v>2039</v>
      </c>
      <c r="E284" s="452">
        <v>71</v>
      </c>
      <c r="F284" s="452">
        <v>7710</v>
      </c>
      <c r="G284" s="452">
        <v>4855</v>
      </c>
      <c r="H284" s="452">
        <v>1</v>
      </c>
      <c r="I284" s="452">
        <v>20</v>
      </c>
      <c r="J284" s="452">
        <v>20</v>
      </c>
      <c r="K284" s="452">
        <v>105</v>
      </c>
      <c r="L284" s="452">
        <v>11200</v>
      </c>
      <c r="M284" s="452">
        <v>6914</v>
      </c>
    </row>
    <row r="285" spans="1:13" ht="15">
      <c r="A285" s="451" t="s">
        <v>1072</v>
      </c>
      <c r="B285" s="452">
        <v>21</v>
      </c>
      <c r="C285" s="452">
        <v>1709</v>
      </c>
      <c r="D285" s="452">
        <v>1234</v>
      </c>
      <c r="E285" s="452">
        <v>31</v>
      </c>
      <c r="F285" s="452">
        <v>3149</v>
      </c>
      <c r="G285" s="452">
        <v>2135</v>
      </c>
      <c r="H285" s="452">
        <v>0</v>
      </c>
      <c r="I285" s="452"/>
      <c r="J285" s="452"/>
      <c r="K285" s="452">
        <v>52</v>
      </c>
      <c r="L285" s="452">
        <v>4858</v>
      </c>
      <c r="M285" s="452">
        <v>3369</v>
      </c>
    </row>
    <row r="286" spans="1:13" ht="15">
      <c r="A286" s="451" t="s">
        <v>1073</v>
      </c>
      <c r="B286" s="452">
        <v>33</v>
      </c>
      <c r="C286" s="452">
        <v>3735</v>
      </c>
      <c r="D286" s="452">
        <v>2128</v>
      </c>
      <c r="E286" s="452">
        <v>76</v>
      </c>
      <c r="F286" s="452">
        <v>9146</v>
      </c>
      <c r="G286" s="452">
        <v>4619</v>
      </c>
      <c r="H286" s="452">
        <v>1</v>
      </c>
      <c r="I286" s="452">
        <v>80</v>
      </c>
      <c r="J286" s="452">
        <v>0</v>
      </c>
      <c r="K286" s="452">
        <v>110</v>
      </c>
      <c r="L286" s="452">
        <v>12961</v>
      </c>
      <c r="M286" s="452">
        <v>6747</v>
      </c>
    </row>
    <row r="287" spans="1:13" ht="15">
      <c r="A287" s="451" t="s">
        <v>1074</v>
      </c>
      <c r="B287" s="452">
        <v>50</v>
      </c>
      <c r="C287" s="452">
        <v>6134</v>
      </c>
      <c r="D287" s="452">
        <v>4325</v>
      </c>
      <c r="E287" s="452">
        <v>115</v>
      </c>
      <c r="F287" s="452">
        <v>16405</v>
      </c>
      <c r="G287" s="452">
        <v>11193</v>
      </c>
      <c r="H287" s="452">
        <v>6</v>
      </c>
      <c r="I287" s="452">
        <v>440</v>
      </c>
      <c r="J287" s="452">
        <v>470</v>
      </c>
      <c r="K287" s="452">
        <v>171</v>
      </c>
      <c r="L287" s="452">
        <v>22979</v>
      </c>
      <c r="M287" s="452">
        <v>15988</v>
      </c>
    </row>
    <row r="288" spans="1:13" ht="15">
      <c r="A288" s="451" t="s">
        <v>1075</v>
      </c>
      <c r="B288" s="452">
        <v>75</v>
      </c>
      <c r="C288" s="452">
        <v>8885</v>
      </c>
      <c r="D288" s="452">
        <v>6626</v>
      </c>
      <c r="E288" s="452">
        <v>95</v>
      </c>
      <c r="F288" s="452">
        <v>12451</v>
      </c>
      <c r="G288" s="452">
        <v>8248</v>
      </c>
      <c r="H288" s="452">
        <v>3</v>
      </c>
      <c r="I288" s="452">
        <v>85</v>
      </c>
      <c r="J288" s="452">
        <v>47</v>
      </c>
      <c r="K288" s="452">
        <v>173</v>
      </c>
      <c r="L288" s="452">
        <v>21421</v>
      </c>
      <c r="M288" s="452">
        <v>14921</v>
      </c>
    </row>
    <row r="289" spans="1:13" ht="15">
      <c r="A289" s="451" t="s">
        <v>1076</v>
      </c>
      <c r="B289" s="452">
        <v>53</v>
      </c>
      <c r="C289" s="452">
        <v>4622</v>
      </c>
      <c r="D289" s="452">
        <v>2525</v>
      </c>
      <c r="E289" s="452">
        <v>105</v>
      </c>
      <c r="F289" s="452">
        <v>13521</v>
      </c>
      <c r="G289" s="452">
        <v>8720</v>
      </c>
      <c r="H289" s="452">
        <v>3</v>
      </c>
      <c r="I289" s="452">
        <v>76</v>
      </c>
      <c r="J289" s="452">
        <v>59</v>
      </c>
      <c r="K289" s="452">
        <v>161</v>
      </c>
      <c r="L289" s="452">
        <v>18219</v>
      </c>
      <c r="M289" s="452">
        <v>11304</v>
      </c>
    </row>
    <row r="290" spans="1:13" ht="15">
      <c r="A290" s="451" t="s">
        <v>1077</v>
      </c>
      <c r="B290" s="452">
        <v>38</v>
      </c>
      <c r="C290" s="452">
        <v>5133</v>
      </c>
      <c r="D290" s="452">
        <v>2674</v>
      </c>
      <c r="E290" s="452">
        <v>66</v>
      </c>
      <c r="F290" s="452">
        <v>7882</v>
      </c>
      <c r="G290" s="452">
        <v>4384</v>
      </c>
      <c r="H290" s="452">
        <v>1</v>
      </c>
      <c r="I290" s="452">
        <v>40</v>
      </c>
      <c r="J290" s="452">
        <v>21</v>
      </c>
      <c r="K290" s="452">
        <v>105</v>
      </c>
      <c r="L290" s="452">
        <v>13055</v>
      </c>
      <c r="M290" s="452">
        <v>7079</v>
      </c>
    </row>
    <row r="291" spans="1:13" ht="15">
      <c r="A291" s="451" t="s">
        <v>1078</v>
      </c>
      <c r="B291" s="452">
        <v>18</v>
      </c>
      <c r="C291" s="452">
        <v>2119</v>
      </c>
      <c r="D291" s="452">
        <v>1279</v>
      </c>
      <c r="E291" s="452">
        <v>51</v>
      </c>
      <c r="F291" s="452">
        <v>8312</v>
      </c>
      <c r="G291" s="452">
        <v>4661</v>
      </c>
      <c r="H291" s="452">
        <v>0</v>
      </c>
      <c r="I291" s="452"/>
      <c r="J291" s="452"/>
      <c r="K291" s="452">
        <v>69</v>
      </c>
      <c r="L291" s="452">
        <v>10431</v>
      </c>
      <c r="M291" s="452">
        <v>5940</v>
      </c>
    </row>
    <row r="292" spans="1:13" ht="15">
      <c r="A292" s="451" t="s">
        <v>1079</v>
      </c>
      <c r="B292" s="452">
        <v>70</v>
      </c>
      <c r="C292" s="452">
        <v>7332</v>
      </c>
      <c r="D292" s="452">
        <v>4110</v>
      </c>
      <c r="E292" s="452">
        <v>117</v>
      </c>
      <c r="F292" s="452">
        <v>14000</v>
      </c>
      <c r="G292" s="452">
        <v>9376</v>
      </c>
      <c r="H292" s="452">
        <v>5</v>
      </c>
      <c r="I292" s="452">
        <v>125</v>
      </c>
      <c r="J292" s="452">
        <v>9</v>
      </c>
      <c r="K292" s="452">
        <v>192</v>
      </c>
      <c r="L292" s="452">
        <v>21457</v>
      </c>
      <c r="M292" s="452">
        <v>13495</v>
      </c>
    </row>
    <row r="293" spans="1:13" ht="15">
      <c r="A293" s="451" t="s">
        <v>1080</v>
      </c>
      <c r="B293" s="452">
        <v>53</v>
      </c>
      <c r="C293" s="452">
        <v>5327</v>
      </c>
      <c r="D293" s="452">
        <v>3743</v>
      </c>
      <c r="E293" s="452">
        <v>108</v>
      </c>
      <c r="F293" s="452">
        <v>12390</v>
      </c>
      <c r="G293" s="452">
        <v>8550</v>
      </c>
      <c r="H293" s="452">
        <v>5</v>
      </c>
      <c r="I293" s="452">
        <v>343</v>
      </c>
      <c r="J293" s="452">
        <v>108</v>
      </c>
      <c r="K293" s="452">
        <v>166</v>
      </c>
      <c r="L293" s="452">
        <v>18060</v>
      </c>
      <c r="M293" s="452">
        <v>12401</v>
      </c>
    </row>
    <row r="294" spans="1:13" ht="15">
      <c r="A294" s="451" t="s">
        <v>1081</v>
      </c>
      <c r="B294" s="452">
        <v>12</v>
      </c>
      <c r="C294" s="452">
        <v>1606</v>
      </c>
      <c r="D294" s="452">
        <v>797</v>
      </c>
      <c r="E294" s="452">
        <v>23</v>
      </c>
      <c r="F294" s="452">
        <v>2521</v>
      </c>
      <c r="G294" s="452">
        <v>1786</v>
      </c>
      <c r="H294" s="452">
        <v>0</v>
      </c>
      <c r="I294" s="452"/>
      <c r="J294" s="452"/>
      <c r="K294" s="452">
        <v>35</v>
      </c>
      <c r="L294" s="452">
        <v>4127</v>
      </c>
      <c r="M294" s="452">
        <v>2583</v>
      </c>
    </row>
    <row r="295" spans="1:13" s="103" customFormat="1" ht="15">
      <c r="A295" s="454" t="s">
        <v>69</v>
      </c>
      <c r="B295" s="450">
        <v>1</v>
      </c>
      <c r="C295" s="450">
        <v>5</v>
      </c>
      <c r="D295" s="450">
        <v>5</v>
      </c>
      <c r="E295" s="450">
        <v>1</v>
      </c>
      <c r="F295" s="450">
        <v>25</v>
      </c>
      <c r="G295" s="450">
        <v>22</v>
      </c>
      <c r="H295" s="450">
        <v>0</v>
      </c>
      <c r="I295" s="450"/>
      <c r="J295" s="450"/>
      <c r="K295" s="450">
        <v>2</v>
      </c>
      <c r="L295" s="450">
        <v>30</v>
      </c>
      <c r="M295" s="450">
        <v>27</v>
      </c>
    </row>
    <row r="296" spans="1:13" s="103" customFormat="1" ht="15">
      <c r="A296" s="454" t="s">
        <v>17</v>
      </c>
      <c r="B296" s="450">
        <v>629</v>
      </c>
      <c r="C296" s="450">
        <v>71747</v>
      </c>
      <c r="D296" s="450">
        <v>48847</v>
      </c>
      <c r="E296" s="450">
        <v>624</v>
      </c>
      <c r="F296" s="450">
        <v>70197</v>
      </c>
      <c r="G296" s="450">
        <v>46802</v>
      </c>
      <c r="H296" s="450">
        <v>37</v>
      </c>
      <c r="I296" s="450">
        <v>4474</v>
      </c>
      <c r="J296" s="450">
        <v>3166</v>
      </c>
      <c r="K296" s="450">
        <v>1290</v>
      </c>
      <c r="L296" s="450">
        <v>146418</v>
      </c>
      <c r="M296" s="450">
        <v>98815</v>
      </c>
    </row>
    <row r="297" spans="1:13" ht="15">
      <c r="A297" s="451" t="s">
        <v>1082</v>
      </c>
      <c r="B297" s="452">
        <v>1</v>
      </c>
      <c r="C297" s="452">
        <v>70</v>
      </c>
      <c r="D297" s="452">
        <v>70</v>
      </c>
      <c r="E297" s="452">
        <v>1</v>
      </c>
      <c r="F297" s="452">
        <v>48</v>
      </c>
      <c r="G297" s="452">
        <v>48</v>
      </c>
      <c r="H297" s="452">
        <v>0</v>
      </c>
      <c r="I297" s="452"/>
      <c r="J297" s="452"/>
      <c r="K297" s="452">
        <v>2</v>
      </c>
      <c r="L297" s="452">
        <v>118</v>
      </c>
      <c r="M297" s="452">
        <v>118</v>
      </c>
    </row>
    <row r="298" spans="1:13" ht="15">
      <c r="A298" s="451" t="s">
        <v>1083</v>
      </c>
      <c r="B298" s="452">
        <v>3</v>
      </c>
      <c r="C298" s="452">
        <v>438</v>
      </c>
      <c r="D298" s="452">
        <v>304</v>
      </c>
      <c r="E298" s="452">
        <v>1</v>
      </c>
      <c r="F298" s="452">
        <v>702</v>
      </c>
      <c r="G298" s="452">
        <v>675</v>
      </c>
      <c r="H298" s="452">
        <v>0</v>
      </c>
      <c r="I298" s="452"/>
      <c r="J298" s="452"/>
      <c r="K298" s="452">
        <v>4</v>
      </c>
      <c r="L298" s="452">
        <v>1140</v>
      </c>
      <c r="M298" s="452">
        <v>979</v>
      </c>
    </row>
    <row r="299" spans="1:13" ht="15">
      <c r="A299" s="451" t="s">
        <v>1084</v>
      </c>
      <c r="B299" s="452">
        <v>3</v>
      </c>
      <c r="C299" s="452">
        <v>127</v>
      </c>
      <c r="D299" s="452">
        <v>109</v>
      </c>
      <c r="E299" s="452">
        <v>4</v>
      </c>
      <c r="F299" s="452">
        <v>165</v>
      </c>
      <c r="G299" s="452">
        <v>52</v>
      </c>
      <c r="H299" s="452">
        <v>0</v>
      </c>
      <c r="I299" s="452"/>
      <c r="J299" s="452"/>
      <c r="K299" s="452">
        <v>7</v>
      </c>
      <c r="L299" s="452">
        <v>292</v>
      </c>
      <c r="M299" s="452">
        <v>161</v>
      </c>
    </row>
    <row r="300" spans="1:13" ht="15">
      <c r="A300" s="451" t="s">
        <v>1085</v>
      </c>
      <c r="B300" s="452">
        <v>3</v>
      </c>
      <c r="C300" s="452">
        <v>350</v>
      </c>
      <c r="D300" s="452">
        <v>290</v>
      </c>
      <c r="E300" s="452">
        <v>2</v>
      </c>
      <c r="F300" s="452">
        <v>80</v>
      </c>
      <c r="G300" s="452">
        <v>80</v>
      </c>
      <c r="H300" s="452">
        <v>0</v>
      </c>
      <c r="I300" s="452"/>
      <c r="J300" s="452"/>
      <c r="K300" s="452">
        <v>5</v>
      </c>
      <c r="L300" s="452">
        <v>430</v>
      </c>
      <c r="M300" s="452">
        <v>370</v>
      </c>
    </row>
    <row r="301" spans="1:13" ht="15">
      <c r="A301" s="451" t="s">
        <v>1086</v>
      </c>
      <c r="B301" s="452">
        <v>4</v>
      </c>
      <c r="C301" s="452">
        <v>198</v>
      </c>
      <c r="D301" s="452">
        <v>105</v>
      </c>
      <c r="E301" s="452">
        <v>7</v>
      </c>
      <c r="F301" s="452">
        <v>420</v>
      </c>
      <c r="G301" s="452">
        <v>241</v>
      </c>
      <c r="H301" s="452">
        <v>0</v>
      </c>
      <c r="I301" s="452"/>
      <c r="J301" s="452"/>
      <c r="K301" s="452">
        <v>11</v>
      </c>
      <c r="L301" s="452">
        <v>618</v>
      </c>
      <c r="M301" s="452">
        <v>346</v>
      </c>
    </row>
    <row r="302" spans="1:13" ht="15">
      <c r="A302" s="451" t="s">
        <v>1087</v>
      </c>
      <c r="B302" s="452">
        <v>7</v>
      </c>
      <c r="C302" s="452">
        <v>440</v>
      </c>
      <c r="D302" s="452">
        <v>219</v>
      </c>
      <c r="E302" s="452">
        <v>6</v>
      </c>
      <c r="F302" s="452">
        <v>460</v>
      </c>
      <c r="G302" s="452">
        <v>258</v>
      </c>
      <c r="H302" s="452">
        <v>2</v>
      </c>
      <c r="I302" s="452">
        <v>600</v>
      </c>
      <c r="J302" s="452">
        <v>300</v>
      </c>
      <c r="K302" s="452">
        <v>15</v>
      </c>
      <c r="L302" s="452">
        <v>1500</v>
      </c>
      <c r="M302" s="452">
        <v>777</v>
      </c>
    </row>
    <row r="303" spans="1:13" ht="15">
      <c r="A303" s="451" t="s">
        <v>1088</v>
      </c>
      <c r="B303" s="452">
        <v>158</v>
      </c>
      <c r="C303" s="452">
        <v>20121</v>
      </c>
      <c r="D303" s="452">
        <v>13667</v>
      </c>
      <c r="E303" s="452">
        <v>156</v>
      </c>
      <c r="F303" s="452">
        <v>18757</v>
      </c>
      <c r="G303" s="452">
        <v>13517</v>
      </c>
      <c r="H303" s="452">
        <v>3</v>
      </c>
      <c r="I303" s="452">
        <v>1550</v>
      </c>
      <c r="J303" s="452">
        <v>883</v>
      </c>
      <c r="K303" s="452">
        <v>317</v>
      </c>
      <c r="L303" s="452">
        <v>40428</v>
      </c>
      <c r="M303" s="452">
        <v>28067</v>
      </c>
    </row>
    <row r="304" spans="1:13" ht="15">
      <c r="A304" s="451" t="s">
        <v>1089</v>
      </c>
      <c r="B304" s="452">
        <v>2</v>
      </c>
      <c r="C304" s="452">
        <v>162</v>
      </c>
      <c r="D304" s="452">
        <v>38</v>
      </c>
      <c r="E304" s="452">
        <v>4</v>
      </c>
      <c r="F304" s="452">
        <v>290</v>
      </c>
      <c r="G304" s="452">
        <v>220</v>
      </c>
      <c r="H304" s="452">
        <v>0</v>
      </c>
      <c r="I304" s="452"/>
      <c r="J304" s="452"/>
      <c r="K304" s="452">
        <v>6</v>
      </c>
      <c r="L304" s="452">
        <v>452</v>
      </c>
      <c r="M304" s="452">
        <v>258</v>
      </c>
    </row>
    <row r="305" spans="1:13" ht="15">
      <c r="A305" s="451" t="s">
        <v>1090</v>
      </c>
      <c r="B305" s="452">
        <v>1</v>
      </c>
      <c r="C305" s="452">
        <v>24</v>
      </c>
      <c r="D305" s="452">
        <v>24</v>
      </c>
      <c r="E305" s="452">
        <v>2</v>
      </c>
      <c r="F305" s="452">
        <v>80</v>
      </c>
      <c r="G305" s="452">
        <v>15</v>
      </c>
      <c r="H305" s="452">
        <v>0</v>
      </c>
      <c r="I305" s="452"/>
      <c r="J305" s="452"/>
      <c r="K305" s="452">
        <v>3</v>
      </c>
      <c r="L305" s="452">
        <v>104</v>
      </c>
      <c r="M305" s="452">
        <v>39</v>
      </c>
    </row>
    <row r="306" spans="1:13" ht="15">
      <c r="A306" s="451" t="s">
        <v>1091</v>
      </c>
      <c r="B306" s="452">
        <v>0</v>
      </c>
      <c r="C306" s="452"/>
      <c r="D306" s="452"/>
      <c r="E306" s="452">
        <v>6</v>
      </c>
      <c r="F306" s="452">
        <v>350</v>
      </c>
      <c r="G306" s="452">
        <v>100</v>
      </c>
      <c r="H306" s="452">
        <v>1</v>
      </c>
      <c r="I306" s="452">
        <v>10</v>
      </c>
      <c r="J306" s="452">
        <v>10</v>
      </c>
      <c r="K306" s="452">
        <v>7</v>
      </c>
      <c r="L306" s="452">
        <v>360</v>
      </c>
      <c r="M306" s="452">
        <v>110</v>
      </c>
    </row>
    <row r="307" spans="1:13" ht="15">
      <c r="A307" s="451" t="s">
        <v>1092</v>
      </c>
      <c r="B307" s="452">
        <v>6</v>
      </c>
      <c r="C307" s="452">
        <v>884</v>
      </c>
      <c r="D307" s="452">
        <v>613</v>
      </c>
      <c r="E307" s="452">
        <v>8</v>
      </c>
      <c r="F307" s="452">
        <v>1116</v>
      </c>
      <c r="G307" s="452">
        <v>889</v>
      </c>
      <c r="H307" s="452">
        <v>0</v>
      </c>
      <c r="I307" s="452"/>
      <c r="J307" s="452"/>
      <c r="K307" s="452">
        <v>14</v>
      </c>
      <c r="L307" s="452">
        <v>2000</v>
      </c>
      <c r="M307" s="452">
        <v>1502</v>
      </c>
    </row>
    <row r="308" spans="1:13" ht="15">
      <c r="A308" s="451" t="s">
        <v>1093</v>
      </c>
      <c r="B308" s="452">
        <v>12</v>
      </c>
      <c r="C308" s="452">
        <v>835</v>
      </c>
      <c r="D308" s="452">
        <v>495</v>
      </c>
      <c r="E308" s="452">
        <v>10</v>
      </c>
      <c r="F308" s="452">
        <v>780</v>
      </c>
      <c r="G308" s="452">
        <v>617</v>
      </c>
      <c r="H308" s="452">
        <v>0</v>
      </c>
      <c r="I308" s="452"/>
      <c r="J308" s="452"/>
      <c r="K308" s="452">
        <v>22</v>
      </c>
      <c r="L308" s="452">
        <v>1615</v>
      </c>
      <c r="M308" s="452">
        <v>1112</v>
      </c>
    </row>
    <row r="309" spans="1:13" ht="15">
      <c r="A309" s="451" t="s">
        <v>1094</v>
      </c>
      <c r="B309" s="452">
        <v>2</v>
      </c>
      <c r="C309" s="452">
        <v>80</v>
      </c>
      <c r="D309" s="452">
        <v>37</v>
      </c>
      <c r="E309" s="452">
        <v>5</v>
      </c>
      <c r="F309" s="452">
        <v>155</v>
      </c>
      <c r="G309" s="452">
        <v>75</v>
      </c>
      <c r="H309" s="452">
        <v>0</v>
      </c>
      <c r="I309" s="452"/>
      <c r="J309" s="452"/>
      <c r="K309" s="452">
        <v>7</v>
      </c>
      <c r="L309" s="452">
        <v>235</v>
      </c>
      <c r="M309" s="452">
        <v>112</v>
      </c>
    </row>
    <row r="310" spans="1:13" ht="15">
      <c r="A310" s="451" t="s">
        <v>1095</v>
      </c>
      <c r="B310" s="452">
        <v>7</v>
      </c>
      <c r="C310" s="452">
        <v>205</v>
      </c>
      <c r="D310" s="452">
        <v>98</v>
      </c>
      <c r="E310" s="452">
        <v>5</v>
      </c>
      <c r="F310" s="452">
        <v>270</v>
      </c>
      <c r="G310" s="452">
        <v>216</v>
      </c>
      <c r="H310" s="452">
        <v>0</v>
      </c>
      <c r="I310" s="452"/>
      <c r="J310" s="452"/>
      <c r="K310" s="452">
        <v>12</v>
      </c>
      <c r="L310" s="452">
        <v>475</v>
      </c>
      <c r="M310" s="452">
        <v>314</v>
      </c>
    </row>
    <row r="311" spans="1:13" ht="15">
      <c r="A311" s="451" t="s">
        <v>1096</v>
      </c>
      <c r="B311" s="452">
        <v>26</v>
      </c>
      <c r="C311" s="452">
        <v>2024</v>
      </c>
      <c r="D311" s="452">
        <v>1697</v>
      </c>
      <c r="E311" s="452">
        <v>10</v>
      </c>
      <c r="F311" s="452">
        <v>1072</v>
      </c>
      <c r="G311" s="452">
        <v>674</v>
      </c>
      <c r="H311" s="452">
        <v>0</v>
      </c>
      <c r="I311" s="452"/>
      <c r="J311" s="452"/>
      <c r="K311" s="452">
        <v>36</v>
      </c>
      <c r="L311" s="452">
        <v>3096</v>
      </c>
      <c r="M311" s="452">
        <v>2371</v>
      </c>
    </row>
    <row r="312" spans="1:13" ht="15">
      <c r="A312" s="451" t="s">
        <v>1097</v>
      </c>
      <c r="B312" s="452">
        <v>83</v>
      </c>
      <c r="C312" s="452">
        <v>8208</v>
      </c>
      <c r="D312" s="452">
        <v>5469</v>
      </c>
      <c r="E312" s="452">
        <v>71</v>
      </c>
      <c r="F312" s="452">
        <v>6491</v>
      </c>
      <c r="G312" s="452">
        <v>4130</v>
      </c>
      <c r="H312" s="452">
        <v>3</v>
      </c>
      <c r="I312" s="452">
        <v>236</v>
      </c>
      <c r="J312" s="452">
        <v>474</v>
      </c>
      <c r="K312" s="452">
        <v>157</v>
      </c>
      <c r="L312" s="452">
        <v>14935</v>
      </c>
      <c r="M312" s="452">
        <v>10073</v>
      </c>
    </row>
    <row r="313" spans="1:13" ht="15">
      <c r="A313" s="451" t="s">
        <v>1098</v>
      </c>
      <c r="B313" s="452">
        <v>10</v>
      </c>
      <c r="C313" s="452">
        <v>2522</v>
      </c>
      <c r="D313" s="452">
        <v>1945</v>
      </c>
      <c r="E313" s="452">
        <v>5</v>
      </c>
      <c r="F313" s="452">
        <v>670</v>
      </c>
      <c r="G313" s="452">
        <v>468</v>
      </c>
      <c r="H313" s="452">
        <v>0</v>
      </c>
      <c r="I313" s="452"/>
      <c r="J313" s="452"/>
      <c r="K313" s="452">
        <v>15</v>
      </c>
      <c r="L313" s="452">
        <v>3192</v>
      </c>
      <c r="M313" s="452">
        <v>2413</v>
      </c>
    </row>
    <row r="314" spans="1:13" ht="15">
      <c r="A314" s="451" t="s">
        <v>1099</v>
      </c>
      <c r="B314" s="452">
        <v>102</v>
      </c>
      <c r="C314" s="452">
        <v>12522</v>
      </c>
      <c r="D314" s="452">
        <v>9623</v>
      </c>
      <c r="E314" s="452">
        <v>110</v>
      </c>
      <c r="F314" s="452">
        <v>17267</v>
      </c>
      <c r="G314" s="452">
        <v>11648</v>
      </c>
      <c r="H314" s="452">
        <v>8</v>
      </c>
      <c r="I314" s="452">
        <v>399</v>
      </c>
      <c r="J314" s="452">
        <v>389</v>
      </c>
      <c r="K314" s="452">
        <v>220</v>
      </c>
      <c r="L314" s="452">
        <v>30188</v>
      </c>
      <c r="M314" s="452">
        <v>21660</v>
      </c>
    </row>
    <row r="315" spans="1:13" ht="15">
      <c r="A315" s="451" t="s">
        <v>1100</v>
      </c>
      <c r="B315" s="452">
        <v>62</v>
      </c>
      <c r="C315" s="452">
        <v>8216</v>
      </c>
      <c r="D315" s="452">
        <v>5915</v>
      </c>
      <c r="E315" s="452">
        <v>71</v>
      </c>
      <c r="F315" s="452">
        <v>8304</v>
      </c>
      <c r="G315" s="452">
        <v>5580</v>
      </c>
      <c r="H315" s="452">
        <v>11</v>
      </c>
      <c r="I315" s="452">
        <v>626</v>
      </c>
      <c r="J315" s="452">
        <v>579</v>
      </c>
      <c r="K315" s="452">
        <v>144</v>
      </c>
      <c r="L315" s="452">
        <v>17146</v>
      </c>
      <c r="M315" s="452">
        <v>12074</v>
      </c>
    </row>
    <row r="316" spans="1:13" ht="15">
      <c r="A316" s="451" t="s">
        <v>1101</v>
      </c>
      <c r="B316" s="452">
        <v>3</v>
      </c>
      <c r="C316" s="452">
        <v>505</v>
      </c>
      <c r="D316" s="452">
        <v>205</v>
      </c>
      <c r="E316" s="452">
        <v>3</v>
      </c>
      <c r="F316" s="452">
        <v>188</v>
      </c>
      <c r="G316" s="452">
        <v>135</v>
      </c>
      <c r="H316" s="452">
        <v>0</v>
      </c>
      <c r="I316" s="452"/>
      <c r="J316" s="452"/>
      <c r="K316" s="452">
        <v>6</v>
      </c>
      <c r="L316" s="452">
        <v>693</v>
      </c>
      <c r="M316" s="452">
        <v>340</v>
      </c>
    </row>
    <row r="317" spans="1:13" ht="15">
      <c r="A317" s="451" t="s">
        <v>1102</v>
      </c>
      <c r="B317" s="452">
        <v>2</v>
      </c>
      <c r="C317" s="452">
        <v>130</v>
      </c>
      <c r="D317" s="452">
        <v>52</v>
      </c>
      <c r="E317" s="452">
        <v>4</v>
      </c>
      <c r="F317" s="452">
        <v>316</v>
      </c>
      <c r="G317" s="452">
        <v>25</v>
      </c>
      <c r="H317" s="452">
        <v>0</v>
      </c>
      <c r="I317" s="452"/>
      <c r="J317" s="452"/>
      <c r="K317" s="452">
        <v>6</v>
      </c>
      <c r="L317" s="452">
        <v>446</v>
      </c>
      <c r="M317" s="452">
        <v>77</v>
      </c>
    </row>
    <row r="318" spans="1:13" ht="15">
      <c r="A318" s="451" t="s">
        <v>1103</v>
      </c>
      <c r="B318" s="452">
        <v>5</v>
      </c>
      <c r="C318" s="452">
        <v>418</v>
      </c>
      <c r="D318" s="452">
        <v>173</v>
      </c>
      <c r="E318" s="452">
        <v>5</v>
      </c>
      <c r="F318" s="452">
        <v>246</v>
      </c>
      <c r="G318" s="452">
        <v>235</v>
      </c>
      <c r="H318" s="452">
        <v>0</v>
      </c>
      <c r="I318" s="452"/>
      <c r="J318" s="452"/>
      <c r="K318" s="452">
        <v>10</v>
      </c>
      <c r="L318" s="452">
        <v>664</v>
      </c>
      <c r="M318" s="452">
        <v>408</v>
      </c>
    </row>
    <row r="319" spans="1:13" ht="15">
      <c r="A319" s="453" t="s">
        <v>1104</v>
      </c>
      <c r="B319" s="452">
        <v>2</v>
      </c>
      <c r="C319" s="452">
        <v>200</v>
      </c>
      <c r="D319" s="452">
        <v>50</v>
      </c>
      <c r="E319" s="452">
        <v>9</v>
      </c>
      <c r="F319" s="452">
        <v>1605</v>
      </c>
      <c r="G319" s="452">
        <v>796</v>
      </c>
      <c r="H319" s="452">
        <v>0</v>
      </c>
      <c r="I319" s="452"/>
      <c r="J319" s="452"/>
      <c r="K319" s="452">
        <v>11</v>
      </c>
      <c r="L319" s="452">
        <v>1805</v>
      </c>
      <c r="M319" s="452">
        <v>846</v>
      </c>
    </row>
    <row r="320" spans="1:13" ht="15">
      <c r="A320" s="451" t="s">
        <v>1105</v>
      </c>
      <c r="B320" s="452">
        <v>0</v>
      </c>
      <c r="C320" s="452"/>
      <c r="D320" s="452"/>
      <c r="E320" s="452">
        <v>1</v>
      </c>
      <c r="F320" s="452">
        <v>150</v>
      </c>
      <c r="G320" s="452">
        <v>0</v>
      </c>
      <c r="H320" s="452">
        <v>0</v>
      </c>
      <c r="I320" s="452"/>
      <c r="J320" s="452"/>
      <c r="K320" s="452">
        <v>1</v>
      </c>
      <c r="L320" s="452">
        <v>150</v>
      </c>
      <c r="M320" s="452">
        <v>0</v>
      </c>
    </row>
    <row r="321" spans="1:13" ht="15">
      <c r="A321" s="451" t="s">
        <v>1106</v>
      </c>
      <c r="B321" s="452">
        <v>11</v>
      </c>
      <c r="C321" s="452">
        <v>1386</v>
      </c>
      <c r="D321" s="452">
        <v>393</v>
      </c>
      <c r="E321" s="452">
        <v>12</v>
      </c>
      <c r="F321" s="452">
        <v>1044</v>
      </c>
      <c r="G321" s="452">
        <v>266</v>
      </c>
      <c r="H321" s="452">
        <v>0</v>
      </c>
      <c r="I321" s="452"/>
      <c r="J321" s="452"/>
      <c r="K321" s="452">
        <v>23</v>
      </c>
      <c r="L321" s="452">
        <v>2430</v>
      </c>
      <c r="M321" s="452">
        <v>659</v>
      </c>
    </row>
    <row r="322" spans="1:13" ht="15">
      <c r="A322" s="451" t="s">
        <v>1107</v>
      </c>
      <c r="B322" s="452">
        <v>7</v>
      </c>
      <c r="C322" s="452">
        <v>680</v>
      </c>
      <c r="D322" s="452">
        <v>650</v>
      </c>
      <c r="E322" s="452">
        <v>3</v>
      </c>
      <c r="F322" s="452">
        <v>210</v>
      </c>
      <c r="G322" s="452">
        <v>142</v>
      </c>
      <c r="H322" s="452">
        <v>1</v>
      </c>
      <c r="I322" s="452">
        <v>300</v>
      </c>
      <c r="J322" s="452">
        <v>200</v>
      </c>
      <c r="K322" s="452">
        <v>11</v>
      </c>
      <c r="L322" s="452">
        <v>1190</v>
      </c>
      <c r="M322" s="452">
        <v>992</v>
      </c>
    </row>
    <row r="323" spans="1:13" ht="15">
      <c r="A323" s="451" t="s">
        <v>1108</v>
      </c>
      <c r="B323" s="452">
        <v>0</v>
      </c>
      <c r="C323" s="452"/>
      <c r="D323" s="452"/>
      <c r="E323" s="452">
        <v>2</v>
      </c>
      <c r="F323" s="452">
        <v>124</v>
      </c>
      <c r="G323" s="452">
        <v>0</v>
      </c>
      <c r="H323" s="452">
        <v>1</v>
      </c>
      <c r="I323" s="452">
        <v>50</v>
      </c>
      <c r="J323" s="452">
        <v>50</v>
      </c>
      <c r="K323" s="452">
        <v>3</v>
      </c>
      <c r="L323" s="452">
        <v>174</v>
      </c>
      <c r="M323" s="452">
        <v>50</v>
      </c>
    </row>
    <row r="324" spans="1:13" ht="15">
      <c r="A324" s="451" t="s">
        <v>1109</v>
      </c>
      <c r="B324" s="452">
        <v>1</v>
      </c>
      <c r="C324" s="452">
        <v>30</v>
      </c>
      <c r="D324" s="452">
        <v>30</v>
      </c>
      <c r="E324" s="452">
        <v>2</v>
      </c>
      <c r="F324" s="452">
        <v>100</v>
      </c>
      <c r="G324" s="452">
        <v>21</v>
      </c>
      <c r="H324" s="452">
        <v>0</v>
      </c>
      <c r="I324" s="452"/>
      <c r="J324" s="452"/>
      <c r="K324" s="452">
        <v>3</v>
      </c>
      <c r="L324" s="452">
        <v>130</v>
      </c>
      <c r="M324" s="452">
        <v>51</v>
      </c>
    </row>
    <row r="325" spans="1:13" ht="15">
      <c r="A325" s="451" t="s">
        <v>1110</v>
      </c>
      <c r="B325" s="452">
        <v>4</v>
      </c>
      <c r="C325" s="452">
        <v>647</v>
      </c>
      <c r="D325" s="452">
        <v>535</v>
      </c>
      <c r="E325" s="452">
        <v>1</v>
      </c>
      <c r="F325" s="452">
        <v>60</v>
      </c>
      <c r="G325" s="452">
        <v>42</v>
      </c>
      <c r="H325" s="452">
        <v>0</v>
      </c>
      <c r="I325" s="452"/>
      <c r="J325" s="452"/>
      <c r="K325" s="452">
        <v>5</v>
      </c>
      <c r="L325" s="452">
        <v>707</v>
      </c>
      <c r="M325" s="452">
        <v>577</v>
      </c>
    </row>
    <row r="326" spans="1:13" ht="15">
      <c r="A326" s="451" t="s">
        <v>1111</v>
      </c>
      <c r="B326" s="452">
        <v>2</v>
      </c>
      <c r="C326" s="452">
        <v>40</v>
      </c>
      <c r="D326" s="452">
        <v>32</v>
      </c>
      <c r="E326" s="452">
        <v>3</v>
      </c>
      <c r="F326" s="452">
        <v>140</v>
      </c>
      <c r="G326" s="452">
        <v>27</v>
      </c>
      <c r="H326" s="452">
        <v>0</v>
      </c>
      <c r="I326" s="452"/>
      <c r="J326" s="452"/>
      <c r="K326" s="452">
        <v>5</v>
      </c>
      <c r="L326" s="452">
        <v>180</v>
      </c>
      <c r="M326" s="452">
        <v>59</v>
      </c>
    </row>
    <row r="327" spans="1:13" ht="15">
      <c r="A327" s="451" t="s">
        <v>1112</v>
      </c>
      <c r="B327" s="452">
        <v>7</v>
      </c>
      <c r="C327" s="452">
        <v>734</v>
      </c>
      <c r="D327" s="452">
        <v>550</v>
      </c>
      <c r="E327" s="452">
        <v>7</v>
      </c>
      <c r="F327" s="452">
        <v>630</v>
      </c>
      <c r="G327" s="452">
        <v>547</v>
      </c>
      <c r="H327" s="452">
        <v>1</v>
      </c>
      <c r="I327" s="452">
        <v>28</v>
      </c>
      <c r="J327" s="452">
        <v>3</v>
      </c>
      <c r="K327" s="452">
        <v>15</v>
      </c>
      <c r="L327" s="452">
        <v>1392</v>
      </c>
      <c r="M327" s="452">
        <v>1100</v>
      </c>
    </row>
    <row r="328" spans="1:13" ht="15">
      <c r="A328" s="451" t="s">
        <v>1113</v>
      </c>
      <c r="B328" s="452">
        <v>14</v>
      </c>
      <c r="C328" s="452">
        <v>1203</v>
      </c>
      <c r="D328" s="452">
        <v>649</v>
      </c>
      <c r="E328" s="452">
        <v>18</v>
      </c>
      <c r="F328" s="452">
        <v>965</v>
      </c>
      <c r="G328" s="452">
        <v>640</v>
      </c>
      <c r="H328" s="452">
        <v>0</v>
      </c>
      <c r="I328" s="452"/>
      <c r="J328" s="452"/>
      <c r="K328" s="452">
        <v>32</v>
      </c>
      <c r="L328" s="452">
        <v>2168</v>
      </c>
      <c r="M328" s="452">
        <v>1289</v>
      </c>
    </row>
    <row r="329" spans="1:13" ht="15">
      <c r="A329" s="451" t="s">
        <v>1114</v>
      </c>
      <c r="B329" s="452">
        <v>20</v>
      </c>
      <c r="C329" s="452">
        <v>2662</v>
      </c>
      <c r="D329" s="452">
        <v>1736</v>
      </c>
      <c r="E329" s="452">
        <v>18</v>
      </c>
      <c r="F329" s="452">
        <v>2264</v>
      </c>
      <c r="G329" s="452">
        <v>1422</v>
      </c>
      <c r="H329" s="452">
        <v>0</v>
      </c>
      <c r="I329" s="452"/>
      <c r="J329" s="452"/>
      <c r="K329" s="452">
        <v>38</v>
      </c>
      <c r="L329" s="452">
        <v>4926</v>
      </c>
      <c r="M329" s="452">
        <v>3158</v>
      </c>
    </row>
    <row r="330" spans="1:13" ht="15">
      <c r="A330" s="451" t="s">
        <v>1115</v>
      </c>
      <c r="B330" s="452">
        <v>14</v>
      </c>
      <c r="C330" s="452">
        <v>1154</v>
      </c>
      <c r="D330" s="452">
        <v>511</v>
      </c>
      <c r="E330" s="452">
        <v>17</v>
      </c>
      <c r="F330" s="452">
        <v>1534</v>
      </c>
      <c r="G330" s="452">
        <v>753</v>
      </c>
      <c r="H330" s="452">
        <v>0</v>
      </c>
      <c r="I330" s="452"/>
      <c r="J330" s="452"/>
      <c r="K330" s="452">
        <v>31</v>
      </c>
      <c r="L330" s="452">
        <v>2688</v>
      </c>
      <c r="M330" s="452">
        <v>1264</v>
      </c>
    </row>
    <row r="331" spans="1:13" ht="15">
      <c r="A331" s="451" t="s">
        <v>1116</v>
      </c>
      <c r="B331" s="452">
        <v>11</v>
      </c>
      <c r="C331" s="452">
        <v>1376</v>
      </c>
      <c r="D331" s="452">
        <v>569</v>
      </c>
      <c r="E331" s="452">
        <v>5</v>
      </c>
      <c r="F331" s="452">
        <v>430</v>
      </c>
      <c r="G331" s="452">
        <v>371</v>
      </c>
      <c r="H331" s="452">
        <v>0</v>
      </c>
      <c r="I331" s="452"/>
      <c r="J331" s="452"/>
      <c r="K331" s="452">
        <v>16</v>
      </c>
      <c r="L331" s="452">
        <v>1806</v>
      </c>
      <c r="M331" s="452">
        <v>940</v>
      </c>
    </row>
    <row r="332" spans="1:13" ht="15">
      <c r="A332" s="451" t="s">
        <v>1117</v>
      </c>
      <c r="B332" s="452">
        <v>6</v>
      </c>
      <c r="C332" s="452">
        <v>458</v>
      </c>
      <c r="D332" s="452">
        <v>230</v>
      </c>
      <c r="E332" s="452">
        <v>3</v>
      </c>
      <c r="F332" s="452">
        <v>250</v>
      </c>
      <c r="G332" s="452">
        <v>255</v>
      </c>
      <c r="H332" s="452">
        <v>0</v>
      </c>
      <c r="I332" s="452"/>
      <c r="J332" s="452"/>
      <c r="K332" s="452">
        <v>9</v>
      </c>
      <c r="L332" s="452">
        <v>708</v>
      </c>
      <c r="M332" s="452">
        <v>485</v>
      </c>
    </row>
    <row r="333" spans="1:13" ht="15">
      <c r="A333" s="451" t="s">
        <v>1118</v>
      </c>
      <c r="B333" s="452">
        <v>1</v>
      </c>
      <c r="C333" s="452">
        <v>40</v>
      </c>
      <c r="D333" s="452">
        <v>20</v>
      </c>
      <c r="E333" s="452">
        <v>2</v>
      </c>
      <c r="F333" s="452">
        <v>100</v>
      </c>
      <c r="G333" s="452">
        <v>25</v>
      </c>
      <c r="H333" s="452">
        <v>0</v>
      </c>
      <c r="I333" s="452"/>
      <c r="J333" s="452"/>
      <c r="K333" s="452">
        <v>3</v>
      </c>
      <c r="L333" s="452">
        <v>140</v>
      </c>
      <c r="M333" s="452">
        <v>45</v>
      </c>
    </row>
    <row r="334" spans="1:13" ht="15">
      <c r="A334" s="451" t="s">
        <v>1119</v>
      </c>
      <c r="B334" s="452">
        <v>1</v>
      </c>
      <c r="C334" s="452">
        <v>40</v>
      </c>
      <c r="D334" s="452">
        <v>35</v>
      </c>
      <c r="E334" s="452">
        <v>1</v>
      </c>
      <c r="F334" s="452">
        <v>30</v>
      </c>
      <c r="G334" s="452">
        <v>27</v>
      </c>
      <c r="H334" s="452">
        <v>0</v>
      </c>
      <c r="I334" s="452"/>
      <c r="J334" s="452"/>
      <c r="K334" s="452">
        <v>2</v>
      </c>
      <c r="L334" s="452">
        <v>70</v>
      </c>
      <c r="M334" s="452">
        <v>62</v>
      </c>
    </row>
    <row r="335" spans="1:13" ht="15">
      <c r="A335" s="451" t="s">
        <v>1120</v>
      </c>
      <c r="B335" s="452">
        <v>1</v>
      </c>
      <c r="C335" s="452">
        <v>48</v>
      </c>
      <c r="D335" s="452">
        <v>44</v>
      </c>
      <c r="E335" s="452">
        <v>2</v>
      </c>
      <c r="F335" s="452">
        <v>95</v>
      </c>
      <c r="G335" s="452">
        <v>45</v>
      </c>
      <c r="H335" s="452">
        <v>0</v>
      </c>
      <c r="I335" s="452"/>
      <c r="J335" s="452"/>
      <c r="K335" s="452">
        <v>3</v>
      </c>
      <c r="L335" s="452">
        <v>143</v>
      </c>
      <c r="M335" s="452">
        <v>89</v>
      </c>
    </row>
    <row r="336" spans="1:13" ht="15">
      <c r="A336" s="451" t="s">
        <v>1121</v>
      </c>
      <c r="B336" s="452">
        <v>17</v>
      </c>
      <c r="C336" s="452">
        <v>1910</v>
      </c>
      <c r="D336" s="452">
        <v>1094</v>
      </c>
      <c r="E336" s="452">
        <v>14</v>
      </c>
      <c r="F336" s="452">
        <v>1538</v>
      </c>
      <c r="G336" s="452">
        <v>982</v>
      </c>
      <c r="H336" s="452">
        <v>6</v>
      </c>
      <c r="I336" s="452">
        <v>675</v>
      </c>
      <c r="J336" s="452">
        <v>278</v>
      </c>
      <c r="K336" s="452">
        <v>37</v>
      </c>
      <c r="L336" s="452">
        <v>4123</v>
      </c>
      <c r="M336" s="452">
        <v>2354</v>
      </c>
    </row>
    <row r="337" spans="1:13" ht="15">
      <c r="A337" s="451" t="s">
        <v>1122</v>
      </c>
      <c r="B337" s="452">
        <v>4</v>
      </c>
      <c r="C337" s="452">
        <v>320</v>
      </c>
      <c r="D337" s="452">
        <v>343</v>
      </c>
      <c r="E337" s="452">
        <v>6</v>
      </c>
      <c r="F337" s="452">
        <v>471</v>
      </c>
      <c r="G337" s="452">
        <v>393</v>
      </c>
      <c r="H337" s="452">
        <v>0</v>
      </c>
      <c r="I337" s="452"/>
      <c r="J337" s="452"/>
      <c r="K337" s="452">
        <v>10</v>
      </c>
      <c r="L337" s="452">
        <v>791</v>
      </c>
      <c r="M337" s="452">
        <v>736</v>
      </c>
    </row>
    <row r="338" spans="1:13" ht="15">
      <c r="A338" s="451" t="s">
        <v>1123</v>
      </c>
      <c r="B338" s="452">
        <v>1</v>
      </c>
      <c r="C338" s="452">
        <v>50</v>
      </c>
      <c r="D338" s="452">
        <v>50</v>
      </c>
      <c r="E338" s="452">
        <v>0</v>
      </c>
      <c r="F338" s="452"/>
      <c r="G338" s="452"/>
      <c r="H338" s="452">
        <v>0</v>
      </c>
      <c r="I338" s="452"/>
      <c r="J338" s="452"/>
      <c r="K338" s="452">
        <v>1</v>
      </c>
      <c r="L338" s="452">
        <v>50</v>
      </c>
      <c r="M338" s="452">
        <v>50</v>
      </c>
    </row>
    <row r="339" spans="1:13" ht="15">
      <c r="A339" s="451" t="s">
        <v>1124</v>
      </c>
      <c r="B339" s="452">
        <v>2</v>
      </c>
      <c r="C339" s="452">
        <v>270</v>
      </c>
      <c r="D339" s="452">
        <v>165</v>
      </c>
      <c r="E339" s="452">
        <v>1</v>
      </c>
      <c r="F339" s="452">
        <v>200</v>
      </c>
      <c r="G339" s="452">
        <v>150</v>
      </c>
      <c r="H339" s="452">
        <v>0</v>
      </c>
      <c r="I339" s="452"/>
      <c r="J339" s="452"/>
      <c r="K339" s="452">
        <v>3</v>
      </c>
      <c r="L339" s="452">
        <v>470</v>
      </c>
      <c r="M339" s="452">
        <v>315</v>
      </c>
    </row>
    <row r="340" spans="1:13" ht="15">
      <c r="A340" s="451" t="s">
        <v>1125</v>
      </c>
      <c r="B340" s="452">
        <v>1</v>
      </c>
      <c r="C340" s="452">
        <v>20</v>
      </c>
      <c r="D340" s="452">
        <v>13</v>
      </c>
      <c r="E340" s="452">
        <v>0</v>
      </c>
      <c r="F340" s="452"/>
      <c r="G340" s="452"/>
      <c r="H340" s="452">
        <v>0</v>
      </c>
      <c r="I340" s="452"/>
      <c r="J340" s="452"/>
      <c r="K340" s="452">
        <v>1</v>
      </c>
      <c r="L340" s="452">
        <v>20</v>
      </c>
      <c r="M340" s="452">
        <v>13</v>
      </c>
    </row>
    <row r="341" spans="1:13" ht="15">
      <c r="A341" s="451" t="s">
        <v>1126</v>
      </c>
      <c r="B341" s="452">
        <v>0</v>
      </c>
      <c r="C341" s="452"/>
      <c r="D341" s="452"/>
      <c r="E341" s="452">
        <v>1</v>
      </c>
      <c r="F341" s="452">
        <v>30</v>
      </c>
      <c r="G341" s="452">
        <v>0</v>
      </c>
      <c r="H341" s="452">
        <v>0</v>
      </c>
      <c r="I341" s="452"/>
      <c r="J341" s="452"/>
      <c r="K341" s="452">
        <v>1</v>
      </c>
      <c r="L341" s="452">
        <v>30</v>
      </c>
      <c r="M341" s="452">
        <v>0</v>
      </c>
    </row>
    <row r="342" spans="1:13" s="103" customFormat="1" ht="15">
      <c r="A342" s="454" t="s">
        <v>18</v>
      </c>
      <c r="B342" s="450">
        <v>1990</v>
      </c>
      <c r="C342" s="450">
        <v>273233</v>
      </c>
      <c r="D342" s="450">
        <v>164212</v>
      </c>
      <c r="E342" s="450">
        <v>2327</v>
      </c>
      <c r="F342" s="450">
        <v>275163</v>
      </c>
      <c r="G342" s="450">
        <v>157204</v>
      </c>
      <c r="H342" s="450">
        <v>124</v>
      </c>
      <c r="I342" s="450">
        <v>18726</v>
      </c>
      <c r="J342" s="450">
        <v>11606</v>
      </c>
      <c r="K342" s="450">
        <v>4443</v>
      </c>
      <c r="L342" s="450">
        <v>567122</v>
      </c>
      <c r="M342" s="450">
        <v>333022</v>
      </c>
    </row>
    <row r="343" spans="1:13" ht="15">
      <c r="A343" s="451" t="s">
        <v>1127</v>
      </c>
      <c r="B343" s="452">
        <v>155</v>
      </c>
      <c r="C343" s="452">
        <v>20669</v>
      </c>
      <c r="D343" s="452">
        <v>11619</v>
      </c>
      <c r="E343" s="452">
        <v>190</v>
      </c>
      <c r="F343" s="452">
        <v>24037</v>
      </c>
      <c r="G343" s="452">
        <v>13230</v>
      </c>
      <c r="H343" s="452">
        <v>10</v>
      </c>
      <c r="I343" s="452">
        <v>915</v>
      </c>
      <c r="J343" s="452">
        <v>357</v>
      </c>
      <c r="K343" s="452">
        <v>355</v>
      </c>
      <c r="L343" s="452">
        <v>45621</v>
      </c>
      <c r="M343" s="452">
        <v>25206</v>
      </c>
    </row>
    <row r="344" spans="1:13" ht="15">
      <c r="A344" s="451" t="s">
        <v>1128</v>
      </c>
      <c r="B344" s="452">
        <v>31</v>
      </c>
      <c r="C344" s="452">
        <v>2175</v>
      </c>
      <c r="D344" s="452">
        <v>2012</v>
      </c>
      <c r="E344" s="452">
        <v>30</v>
      </c>
      <c r="F344" s="452">
        <v>2094</v>
      </c>
      <c r="G344" s="452">
        <v>1562</v>
      </c>
      <c r="H344" s="452">
        <v>3</v>
      </c>
      <c r="I344" s="452">
        <v>170</v>
      </c>
      <c r="J344" s="452">
        <v>145</v>
      </c>
      <c r="K344" s="452">
        <v>64</v>
      </c>
      <c r="L344" s="452">
        <v>4439</v>
      </c>
      <c r="M344" s="452">
        <v>3719</v>
      </c>
    </row>
    <row r="345" spans="1:13" ht="15">
      <c r="A345" s="451" t="s">
        <v>1129</v>
      </c>
      <c r="B345" s="452">
        <v>30</v>
      </c>
      <c r="C345" s="452">
        <v>2953</v>
      </c>
      <c r="D345" s="452">
        <v>2394</v>
      </c>
      <c r="E345" s="452">
        <v>50</v>
      </c>
      <c r="F345" s="452">
        <v>4321</v>
      </c>
      <c r="G345" s="452">
        <v>3368</v>
      </c>
      <c r="H345" s="452">
        <v>3</v>
      </c>
      <c r="I345" s="452">
        <v>364</v>
      </c>
      <c r="J345" s="452">
        <v>138</v>
      </c>
      <c r="K345" s="452">
        <v>83</v>
      </c>
      <c r="L345" s="452">
        <v>7638</v>
      </c>
      <c r="M345" s="452">
        <v>5900</v>
      </c>
    </row>
    <row r="346" spans="1:13" ht="15">
      <c r="A346" s="451" t="s">
        <v>868</v>
      </c>
      <c r="B346" s="452">
        <v>87</v>
      </c>
      <c r="C346" s="452">
        <v>11917</v>
      </c>
      <c r="D346" s="452">
        <v>6679</v>
      </c>
      <c r="E346" s="452">
        <v>82</v>
      </c>
      <c r="F346" s="452">
        <v>12456</v>
      </c>
      <c r="G346" s="452">
        <v>5891</v>
      </c>
      <c r="H346" s="452">
        <v>4</v>
      </c>
      <c r="I346" s="452">
        <v>390</v>
      </c>
      <c r="J346" s="452">
        <v>367</v>
      </c>
      <c r="K346" s="452">
        <v>173</v>
      </c>
      <c r="L346" s="452">
        <v>24763</v>
      </c>
      <c r="M346" s="452">
        <v>12937</v>
      </c>
    </row>
    <row r="347" spans="1:13" ht="15">
      <c r="A347" s="451" t="s">
        <v>1130</v>
      </c>
      <c r="B347" s="452">
        <v>4</v>
      </c>
      <c r="C347" s="452">
        <v>215</v>
      </c>
      <c r="D347" s="452">
        <v>148</v>
      </c>
      <c r="E347" s="452">
        <v>5</v>
      </c>
      <c r="F347" s="452">
        <v>350</v>
      </c>
      <c r="G347" s="452">
        <v>80</v>
      </c>
      <c r="H347" s="452">
        <v>0</v>
      </c>
      <c r="I347" s="452"/>
      <c r="J347" s="452"/>
      <c r="K347" s="452">
        <v>9</v>
      </c>
      <c r="L347" s="452">
        <v>565</v>
      </c>
      <c r="M347" s="452">
        <v>228</v>
      </c>
    </row>
    <row r="348" spans="1:13" ht="15">
      <c r="A348" s="451" t="s">
        <v>1131</v>
      </c>
      <c r="B348" s="452">
        <v>24</v>
      </c>
      <c r="C348" s="452">
        <v>2466</v>
      </c>
      <c r="D348" s="452">
        <v>1862</v>
      </c>
      <c r="E348" s="452">
        <v>38</v>
      </c>
      <c r="F348" s="452">
        <v>2590</v>
      </c>
      <c r="G348" s="452">
        <v>1786</v>
      </c>
      <c r="H348" s="452">
        <v>5</v>
      </c>
      <c r="I348" s="452">
        <v>720</v>
      </c>
      <c r="J348" s="452">
        <v>547</v>
      </c>
      <c r="K348" s="452">
        <v>67</v>
      </c>
      <c r="L348" s="452">
        <v>5776</v>
      </c>
      <c r="M348" s="452">
        <v>4195</v>
      </c>
    </row>
    <row r="349" spans="1:13" ht="15">
      <c r="A349" s="451" t="s">
        <v>1132</v>
      </c>
      <c r="B349" s="452">
        <v>31</v>
      </c>
      <c r="C349" s="452">
        <v>2618</v>
      </c>
      <c r="D349" s="452">
        <v>2175</v>
      </c>
      <c r="E349" s="452">
        <v>28</v>
      </c>
      <c r="F349" s="452">
        <v>2083</v>
      </c>
      <c r="G349" s="452">
        <v>1792</v>
      </c>
      <c r="H349" s="452">
        <v>0</v>
      </c>
      <c r="I349" s="452"/>
      <c r="J349" s="452"/>
      <c r="K349" s="452">
        <v>59</v>
      </c>
      <c r="L349" s="452">
        <v>4701</v>
      </c>
      <c r="M349" s="452">
        <v>3967</v>
      </c>
    </row>
    <row r="350" spans="1:13" ht="15">
      <c r="A350" s="451" t="s">
        <v>1133</v>
      </c>
      <c r="B350" s="452">
        <v>24</v>
      </c>
      <c r="C350" s="452">
        <v>1548</v>
      </c>
      <c r="D350" s="452">
        <v>983</v>
      </c>
      <c r="E350" s="452">
        <v>24</v>
      </c>
      <c r="F350" s="452">
        <v>1564</v>
      </c>
      <c r="G350" s="452">
        <v>963</v>
      </c>
      <c r="H350" s="452">
        <v>1</v>
      </c>
      <c r="I350" s="452">
        <v>50</v>
      </c>
      <c r="J350" s="452">
        <v>40</v>
      </c>
      <c r="K350" s="452">
        <v>49</v>
      </c>
      <c r="L350" s="452">
        <v>3162</v>
      </c>
      <c r="M350" s="452">
        <v>1986</v>
      </c>
    </row>
    <row r="351" spans="1:13" ht="15">
      <c r="A351" s="451" t="s">
        <v>1134</v>
      </c>
      <c r="B351" s="452">
        <v>49</v>
      </c>
      <c r="C351" s="452">
        <v>5487</v>
      </c>
      <c r="D351" s="452">
        <v>2175</v>
      </c>
      <c r="E351" s="452">
        <v>68</v>
      </c>
      <c r="F351" s="452">
        <v>5696</v>
      </c>
      <c r="G351" s="452">
        <v>2349</v>
      </c>
      <c r="H351" s="452">
        <v>2</v>
      </c>
      <c r="I351" s="452">
        <v>260</v>
      </c>
      <c r="J351" s="452">
        <v>209</v>
      </c>
      <c r="K351" s="452">
        <v>119</v>
      </c>
      <c r="L351" s="452">
        <v>11443</v>
      </c>
      <c r="M351" s="452">
        <v>4733</v>
      </c>
    </row>
    <row r="352" spans="1:13" ht="15">
      <c r="A352" s="451" t="s">
        <v>1135</v>
      </c>
      <c r="B352" s="452">
        <v>1</v>
      </c>
      <c r="C352" s="452">
        <v>180</v>
      </c>
      <c r="D352" s="452">
        <v>180</v>
      </c>
      <c r="E352" s="452">
        <v>4</v>
      </c>
      <c r="F352" s="452">
        <v>256</v>
      </c>
      <c r="G352" s="452">
        <v>82</v>
      </c>
      <c r="H352" s="452">
        <v>1</v>
      </c>
      <c r="I352" s="452">
        <v>100</v>
      </c>
      <c r="J352" s="452">
        <v>87</v>
      </c>
      <c r="K352" s="452">
        <v>6</v>
      </c>
      <c r="L352" s="452">
        <v>536</v>
      </c>
      <c r="M352" s="452">
        <v>349</v>
      </c>
    </row>
    <row r="353" spans="1:13" ht="15">
      <c r="A353" s="451" t="s">
        <v>1136</v>
      </c>
      <c r="B353" s="452">
        <v>8</v>
      </c>
      <c r="C353" s="452">
        <v>940</v>
      </c>
      <c r="D353" s="452">
        <v>385</v>
      </c>
      <c r="E353" s="452">
        <v>8</v>
      </c>
      <c r="F353" s="452">
        <v>694</v>
      </c>
      <c r="G353" s="452">
        <v>393</v>
      </c>
      <c r="H353" s="452">
        <v>0</v>
      </c>
      <c r="I353" s="452"/>
      <c r="J353" s="452"/>
      <c r="K353" s="452">
        <v>16</v>
      </c>
      <c r="L353" s="452">
        <v>1634</v>
      </c>
      <c r="M353" s="452">
        <v>778</v>
      </c>
    </row>
    <row r="354" spans="1:13" ht="15">
      <c r="A354" s="451" t="s">
        <v>1137</v>
      </c>
      <c r="B354" s="452">
        <v>6</v>
      </c>
      <c r="C354" s="452">
        <v>350</v>
      </c>
      <c r="D354" s="452">
        <v>258</v>
      </c>
      <c r="E354" s="452">
        <v>5</v>
      </c>
      <c r="F354" s="452">
        <v>328</v>
      </c>
      <c r="G354" s="452">
        <v>215</v>
      </c>
      <c r="H354" s="452">
        <v>0</v>
      </c>
      <c r="I354" s="452"/>
      <c r="J354" s="452"/>
      <c r="K354" s="452">
        <v>11</v>
      </c>
      <c r="L354" s="452">
        <v>678</v>
      </c>
      <c r="M354" s="452">
        <v>473</v>
      </c>
    </row>
    <row r="355" spans="1:13" ht="15">
      <c r="A355" s="453" t="s">
        <v>1138</v>
      </c>
      <c r="B355" s="452">
        <v>65</v>
      </c>
      <c r="C355" s="452">
        <v>6758</v>
      </c>
      <c r="D355" s="452">
        <v>4624</v>
      </c>
      <c r="E355" s="452">
        <v>93</v>
      </c>
      <c r="F355" s="452">
        <v>7615</v>
      </c>
      <c r="G355" s="452">
        <v>4736</v>
      </c>
      <c r="H355" s="452">
        <v>3</v>
      </c>
      <c r="I355" s="452">
        <v>820</v>
      </c>
      <c r="J355" s="452">
        <v>690</v>
      </c>
      <c r="K355" s="452">
        <v>161</v>
      </c>
      <c r="L355" s="452">
        <v>15193</v>
      </c>
      <c r="M355" s="452">
        <v>10050</v>
      </c>
    </row>
    <row r="356" spans="1:13" ht="15">
      <c r="A356" s="451" t="s">
        <v>1139</v>
      </c>
      <c r="B356" s="452">
        <v>13</v>
      </c>
      <c r="C356" s="452">
        <v>1110</v>
      </c>
      <c r="D356" s="452">
        <v>829</v>
      </c>
      <c r="E356" s="452">
        <v>18</v>
      </c>
      <c r="F356" s="452">
        <v>1281</v>
      </c>
      <c r="G356" s="452">
        <v>927</v>
      </c>
      <c r="H356" s="452">
        <v>0</v>
      </c>
      <c r="I356" s="452"/>
      <c r="J356" s="452"/>
      <c r="K356" s="452">
        <v>31</v>
      </c>
      <c r="L356" s="452">
        <v>2391</v>
      </c>
      <c r="M356" s="452">
        <v>1756</v>
      </c>
    </row>
    <row r="357" spans="1:13" ht="15">
      <c r="A357" s="451" t="s">
        <v>1140</v>
      </c>
      <c r="B357" s="452">
        <v>111</v>
      </c>
      <c r="C357" s="452">
        <v>12131</v>
      </c>
      <c r="D357" s="452">
        <v>7725</v>
      </c>
      <c r="E357" s="452">
        <v>123</v>
      </c>
      <c r="F357" s="452">
        <v>13812</v>
      </c>
      <c r="G357" s="452">
        <v>8664</v>
      </c>
      <c r="H357" s="452">
        <v>3</v>
      </c>
      <c r="I357" s="452">
        <v>200</v>
      </c>
      <c r="J357" s="452">
        <v>141</v>
      </c>
      <c r="K357" s="452">
        <v>237</v>
      </c>
      <c r="L357" s="452">
        <v>26143</v>
      </c>
      <c r="M357" s="452">
        <v>16530</v>
      </c>
    </row>
    <row r="358" spans="1:13" ht="15">
      <c r="A358" s="451" t="s">
        <v>1141</v>
      </c>
      <c r="B358" s="452">
        <v>41</v>
      </c>
      <c r="C358" s="452">
        <v>4268</v>
      </c>
      <c r="D358" s="452">
        <v>3033</v>
      </c>
      <c r="E358" s="452">
        <v>56</v>
      </c>
      <c r="F358" s="452">
        <v>5387</v>
      </c>
      <c r="G358" s="452">
        <v>3831</v>
      </c>
      <c r="H358" s="452">
        <v>3</v>
      </c>
      <c r="I358" s="452">
        <v>160</v>
      </c>
      <c r="J358" s="452">
        <v>24</v>
      </c>
      <c r="K358" s="452">
        <v>101</v>
      </c>
      <c r="L358" s="452">
        <v>9815</v>
      </c>
      <c r="M358" s="452">
        <v>6888</v>
      </c>
    </row>
    <row r="359" spans="1:13" ht="15">
      <c r="A359" s="451" t="s">
        <v>1142</v>
      </c>
      <c r="B359" s="452">
        <v>112</v>
      </c>
      <c r="C359" s="452">
        <v>20066</v>
      </c>
      <c r="D359" s="452">
        <v>16864</v>
      </c>
      <c r="E359" s="452">
        <v>110</v>
      </c>
      <c r="F359" s="452">
        <v>13228</v>
      </c>
      <c r="G359" s="452">
        <v>9556</v>
      </c>
      <c r="H359" s="452">
        <v>28</v>
      </c>
      <c r="I359" s="452">
        <v>4555</v>
      </c>
      <c r="J359" s="452">
        <v>3041</v>
      </c>
      <c r="K359" s="452">
        <v>250</v>
      </c>
      <c r="L359" s="452">
        <v>37849</v>
      </c>
      <c r="M359" s="452">
        <v>29461</v>
      </c>
    </row>
    <row r="360" spans="1:13" ht="15">
      <c r="A360" s="451" t="s">
        <v>1143</v>
      </c>
      <c r="B360" s="452">
        <v>26</v>
      </c>
      <c r="C360" s="452">
        <v>1646</v>
      </c>
      <c r="D360" s="452">
        <v>1396</v>
      </c>
      <c r="E360" s="452">
        <v>18</v>
      </c>
      <c r="F360" s="452">
        <v>1572</v>
      </c>
      <c r="G360" s="452">
        <v>1217</v>
      </c>
      <c r="H360" s="452">
        <v>5</v>
      </c>
      <c r="I360" s="452">
        <v>458</v>
      </c>
      <c r="J360" s="452">
        <v>82</v>
      </c>
      <c r="K360" s="452">
        <v>49</v>
      </c>
      <c r="L360" s="452">
        <v>3676</v>
      </c>
      <c r="M360" s="452">
        <v>2695</v>
      </c>
    </row>
    <row r="361" spans="1:13" ht="15">
      <c r="A361" s="451" t="s">
        <v>1144</v>
      </c>
      <c r="B361" s="452">
        <v>89</v>
      </c>
      <c r="C361" s="452">
        <v>13382</v>
      </c>
      <c r="D361" s="452">
        <v>8303</v>
      </c>
      <c r="E361" s="452">
        <v>113</v>
      </c>
      <c r="F361" s="452">
        <v>12172</v>
      </c>
      <c r="G361" s="452">
        <v>8281</v>
      </c>
      <c r="H361" s="452">
        <v>6</v>
      </c>
      <c r="I361" s="452">
        <v>829</v>
      </c>
      <c r="J361" s="452">
        <v>489</v>
      </c>
      <c r="K361" s="452">
        <v>208</v>
      </c>
      <c r="L361" s="452">
        <v>26383</v>
      </c>
      <c r="M361" s="452">
        <v>17073</v>
      </c>
    </row>
    <row r="362" spans="1:13" ht="15">
      <c r="A362" s="451" t="s">
        <v>1145</v>
      </c>
      <c r="B362" s="452">
        <v>36</v>
      </c>
      <c r="C362" s="452">
        <v>3624</v>
      </c>
      <c r="D362" s="452">
        <v>3086</v>
      </c>
      <c r="E362" s="452">
        <v>35</v>
      </c>
      <c r="F362" s="452">
        <v>3287</v>
      </c>
      <c r="G362" s="452">
        <v>2849</v>
      </c>
      <c r="H362" s="452">
        <v>1</v>
      </c>
      <c r="I362" s="452">
        <v>115</v>
      </c>
      <c r="J362" s="452">
        <v>115</v>
      </c>
      <c r="K362" s="452">
        <v>72</v>
      </c>
      <c r="L362" s="452">
        <v>7026</v>
      </c>
      <c r="M362" s="452">
        <v>6050</v>
      </c>
    </row>
    <row r="363" spans="1:13" ht="15">
      <c r="A363" s="451" t="s">
        <v>1146</v>
      </c>
      <c r="B363" s="452">
        <v>25</v>
      </c>
      <c r="C363" s="452">
        <v>5260</v>
      </c>
      <c r="D363" s="452">
        <v>3310</v>
      </c>
      <c r="E363" s="452">
        <v>32</v>
      </c>
      <c r="F363" s="452">
        <v>4082</v>
      </c>
      <c r="G363" s="452">
        <v>1512</v>
      </c>
      <c r="H363" s="452">
        <v>0</v>
      </c>
      <c r="I363" s="452"/>
      <c r="J363" s="452"/>
      <c r="K363" s="452">
        <v>57</v>
      </c>
      <c r="L363" s="452">
        <v>9342</v>
      </c>
      <c r="M363" s="452">
        <v>4822</v>
      </c>
    </row>
    <row r="364" spans="1:13" ht="15">
      <c r="A364" s="453" t="s">
        <v>1147</v>
      </c>
      <c r="B364" s="452">
        <v>120</v>
      </c>
      <c r="C364" s="452">
        <v>13986</v>
      </c>
      <c r="D364" s="452">
        <v>6607</v>
      </c>
      <c r="E364" s="452">
        <v>136</v>
      </c>
      <c r="F364" s="452">
        <v>15075</v>
      </c>
      <c r="G364" s="452">
        <v>7218</v>
      </c>
      <c r="H364" s="452">
        <v>6</v>
      </c>
      <c r="I364" s="452">
        <v>505</v>
      </c>
      <c r="J364" s="452">
        <v>282</v>
      </c>
      <c r="K364" s="452">
        <v>262</v>
      </c>
      <c r="L364" s="452">
        <v>29566</v>
      </c>
      <c r="M364" s="452">
        <v>14107</v>
      </c>
    </row>
    <row r="365" spans="1:13" ht="15">
      <c r="A365" s="451" t="s">
        <v>1148</v>
      </c>
      <c r="B365" s="452">
        <v>12</v>
      </c>
      <c r="C365" s="452">
        <v>1255</v>
      </c>
      <c r="D365" s="452">
        <v>1200</v>
      </c>
      <c r="E365" s="452">
        <v>31</v>
      </c>
      <c r="F365" s="452">
        <v>2383</v>
      </c>
      <c r="G365" s="452">
        <v>1847</v>
      </c>
      <c r="H365" s="452">
        <v>1</v>
      </c>
      <c r="I365" s="452">
        <v>50</v>
      </c>
      <c r="J365" s="452">
        <v>35</v>
      </c>
      <c r="K365" s="452">
        <v>44</v>
      </c>
      <c r="L365" s="452">
        <v>3688</v>
      </c>
      <c r="M365" s="452">
        <v>3082</v>
      </c>
    </row>
    <row r="366" spans="1:13" ht="15">
      <c r="A366" s="451" t="s">
        <v>1149</v>
      </c>
      <c r="B366" s="452">
        <v>22</v>
      </c>
      <c r="C366" s="452">
        <v>2503</v>
      </c>
      <c r="D366" s="452">
        <v>1744</v>
      </c>
      <c r="E366" s="452">
        <v>19</v>
      </c>
      <c r="F366" s="452">
        <v>1613</v>
      </c>
      <c r="G366" s="452">
        <v>1126</v>
      </c>
      <c r="H366" s="452">
        <v>0</v>
      </c>
      <c r="I366" s="452"/>
      <c r="J366" s="452"/>
      <c r="K366" s="452">
        <v>41</v>
      </c>
      <c r="L366" s="452">
        <v>4116</v>
      </c>
      <c r="M366" s="452">
        <v>2870</v>
      </c>
    </row>
    <row r="367" spans="1:13" ht="15">
      <c r="A367" s="451" t="s">
        <v>1150</v>
      </c>
      <c r="B367" s="452">
        <v>461</v>
      </c>
      <c r="C367" s="452">
        <v>85508</v>
      </c>
      <c r="D367" s="452">
        <v>46902</v>
      </c>
      <c r="E367" s="452">
        <v>502</v>
      </c>
      <c r="F367" s="452">
        <v>85647</v>
      </c>
      <c r="G367" s="452">
        <v>46100</v>
      </c>
      <c r="H367" s="452">
        <v>21</v>
      </c>
      <c r="I367" s="452">
        <v>6479</v>
      </c>
      <c r="J367" s="452">
        <v>3482</v>
      </c>
      <c r="K367" s="452">
        <v>984</v>
      </c>
      <c r="L367" s="452">
        <v>177634</v>
      </c>
      <c r="M367" s="452">
        <v>96484</v>
      </c>
    </row>
    <row r="368" spans="1:13" ht="15">
      <c r="A368" s="451" t="s">
        <v>915</v>
      </c>
      <c r="B368" s="452">
        <v>50</v>
      </c>
      <c r="C368" s="452">
        <v>6422</v>
      </c>
      <c r="D368" s="452">
        <v>2886</v>
      </c>
      <c r="E368" s="452">
        <v>53</v>
      </c>
      <c r="F368" s="452">
        <v>5072</v>
      </c>
      <c r="G368" s="452">
        <v>2614</v>
      </c>
      <c r="H368" s="452">
        <v>3</v>
      </c>
      <c r="I368" s="452">
        <v>366</v>
      </c>
      <c r="J368" s="452">
        <v>346</v>
      </c>
      <c r="K368" s="452">
        <v>106</v>
      </c>
      <c r="L368" s="452">
        <v>11860</v>
      </c>
      <c r="M368" s="452">
        <v>5846</v>
      </c>
    </row>
    <row r="369" spans="1:13" ht="15">
      <c r="A369" s="451" t="s">
        <v>1151</v>
      </c>
      <c r="B369" s="452">
        <v>56</v>
      </c>
      <c r="C369" s="452">
        <v>6093</v>
      </c>
      <c r="D369" s="452">
        <v>3791</v>
      </c>
      <c r="E369" s="452">
        <v>50</v>
      </c>
      <c r="F369" s="452">
        <v>4445</v>
      </c>
      <c r="G369" s="452">
        <v>2491</v>
      </c>
      <c r="H369" s="452">
        <v>0</v>
      </c>
      <c r="I369" s="452"/>
      <c r="J369" s="452"/>
      <c r="K369" s="452">
        <v>106</v>
      </c>
      <c r="L369" s="452">
        <v>10538</v>
      </c>
      <c r="M369" s="452">
        <v>6282</v>
      </c>
    </row>
    <row r="370" spans="1:13" ht="15">
      <c r="A370" s="453" t="s">
        <v>1152</v>
      </c>
      <c r="B370" s="452">
        <v>56</v>
      </c>
      <c r="C370" s="452">
        <v>5961</v>
      </c>
      <c r="D370" s="452">
        <v>4576</v>
      </c>
      <c r="E370" s="452">
        <v>95</v>
      </c>
      <c r="F370" s="452">
        <v>8106</v>
      </c>
      <c r="G370" s="452">
        <v>5350</v>
      </c>
      <c r="H370" s="452">
        <v>4</v>
      </c>
      <c r="I370" s="452">
        <v>415</v>
      </c>
      <c r="J370" s="452">
        <v>325</v>
      </c>
      <c r="K370" s="452">
        <v>155</v>
      </c>
      <c r="L370" s="452">
        <v>14482</v>
      </c>
      <c r="M370" s="452">
        <v>10251</v>
      </c>
    </row>
    <row r="371" spans="1:13" ht="15">
      <c r="A371" s="451" t="s">
        <v>1153</v>
      </c>
      <c r="B371" s="452">
        <v>68</v>
      </c>
      <c r="C371" s="452">
        <v>5872</v>
      </c>
      <c r="D371" s="452">
        <v>4031</v>
      </c>
      <c r="E371" s="452">
        <v>81</v>
      </c>
      <c r="F371" s="452">
        <v>8497</v>
      </c>
      <c r="G371" s="452">
        <v>5511</v>
      </c>
      <c r="H371" s="452">
        <v>0</v>
      </c>
      <c r="I371" s="452"/>
      <c r="J371" s="452"/>
      <c r="K371" s="452">
        <v>149</v>
      </c>
      <c r="L371" s="452">
        <v>14369</v>
      </c>
      <c r="M371" s="452">
        <v>9542</v>
      </c>
    </row>
    <row r="372" spans="1:13" ht="15">
      <c r="A372" s="451" t="s">
        <v>1154</v>
      </c>
      <c r="B372" s="452">
        <v>16</v>
      </c>
      <c r="C372" s="452">
        <v>1454</v>
      </c>
      <c r="D372" s="452">
        <v>938</v>
      </c>
      <c r="E372" s="452">
        <v>28</v>
      </c>
      <c r="F372" s="452">
        <v>1954</v>
      </c>
      <c r="G372" s="452">
        <v>1004</v>
      </c>
      <c r="H372" s="452">
        <v>1</v>
      </c>
      <c r="I372" s="452">
        <v>60</v>
      </c>
      <c r="J372" s="452">
        <v>30</v>
      </c>
      <c r="K372" s="452">
        <v>45</v>
      </c>
      <c r="L372" s="452">
        <v>3468</v>
      </c>
      <c r="M372" s="452">
        <v>1972</v>
      </c>
    </row>
    <row r="373" spans="1:13" ht="15">
      <c r="A373" s="451" t="s">
        <v>1155</v>
      </c>
      <c r="B373" s="452">
        <v>87</v>
      </c>
      <c r="C373" s="452">
        <v>16821</v>
      </c>
      <c r="D373" s="452">
        <v>7347</v>
      </c>
      <c r="E373" s="452">
        <v>94</v>
      </c>
      <c r="F373" s="452">
        <v>14545</v>
      </c>
      <c r="G373" s="452">
        <v>5798</v>
      </c>
      <c r="H373" s="452">
        <v>2</v>
      </c>
      <c r="I373" s="452">
        <v>240</v>
      </c>
      <c r="J373" s="452">
        <v>240</v>
      </c>
      <c r="K373" s="452">
        <v>183</v>
      </c>
      <c r="L373" s="452">
        <v>31606</v>
      </c>
      <c r="M373" s="452">
        <v>13385</v>
      </c>
    </row>
    <row r="374" spans="1:13" ht="15">
      <c r="A374" s="451" t="s">
        <v>1156</v>
      </c>
      <c r="B374" s="452">
        <v>26</v>
      </c>
      <c r="C374" s="452">
        <v>2390</v>
      </c>
      <c r="D374" s="452">
        <v>896</v>
      </c>
      <c r="E374" s="452">
        <v>44</v>
      </c>
      <c r="F374" s="452">
        <v>3497</v>
      </c>
      <c r="G374" s="452">
        <v>1696</v>
      </c>
      <c r="H374" s="452">
        <v>6</v>
      </c>
      <c r="I374" s="452">
        <v>412</v>
      </c>
      <c r="J374" s="452">
        <v>353</v>
      </c>
      <c r="K374" s="452">
        <v>76</v>
      </c>
      <c r="L374" s="452">
        <v>6299</v>
      </c>
      <c r="M374" s="452">
        <v>2945</v>
      </c>
    </row>
    <row r="375" spans="1:13" ht="15">
      <c r="A375" s="451" t="s">
        <v>1157</v>
      </c>
      <c r="B375" s="452">
        <v>24</v>
      </c>
      <c r="C375" s="452">
        <v>2774</v>
      </c>
      <c r="D375" s="452">
        <v>1739</v>
      </c>
      <c r="E375" s="452">
        <v>33</v>
      </c>
      <c r="F375" s="452">
        <v>3051</v>
      </c>
      <c r="G375" s="452">
        <v>1686</v>
      </c>
      <c r="H375" s="452">
        <v>2</v>
      </c>
      <c r="I375" s="452">
        <v>93</v>
      </c>
      <c r="J375" s="452">
        <v>41</v>
      </c>
      <c r="K375" s="452">
        <v>59</v>
      </c>
      <c r="L375" s="452">
        <v>5918</v>
      </c>
      <c r="M375" s="452">
        <v>3466</v>
      </c>
    </row>
    <row r="376" spans="1:13" ht="15">
      <c r="A376" s="451" t="s">
        <v>1158</v>
      </c>
      <c r="B376" s="452">
        <v>4</v>
      </c>
      <c r="C376" s="452">
        <v>306</v>
      </c>
      <c r="D376" s="452">
        <v>239</v>
      </c>
      <c r="E376" s="452">
        <v>7</v>
      </c>
      <c r="F376" s="452">
        <v>508</v>
      </c>
      <c r="G376" s="452">
        <v>149</v>
      </c>
      <c r="H376" s="452">
        <v>0</v>
      </c>
      <c r="I376" s="452"/>
      <c r="J376" s="452"/>
      <c r="K376" s="452">
        <v>11</v>
      </c>
      <c r="L376" s="452">
        <v>814</v>
      </c>
      <c r="M376" s="452">
        <v>388</v>
      </c>
    </row>
    <row r="377" spans="1:13" ht="15">
      <c r="A377" s="453" t="s">
        <v>1159</v>
      </c>
      <c r="B377" s="452">
        <v>19</v>
      </c>
      <c r="C377" s="452">
        <v>1955</v>
      </c>
      <c r="D377" s="452">
        <v>1126</v>
      </c>
      <c r="E377" s="452">
        <v>23</v>
      </c>
      <c r="F377" s="452">
        <v>1745</v>
      </c>
      <c r="G377" s="452">
        <v>1255</v>
      </c>
      <c r="H377" s="452">
        <v>0</v>
      </c>
      <c r="I377" s="452"/>
      <c r="J377" s="452"/>
      <c r="K377" s="452">
        <v>43</v>
      </c>
      <c r="L377" s="452">
        <v>3700</v>
      </c>
      <c r="M377" s="452">
        <v>2381</v>
      </c>
    </row>
    <row r="378" spans="1:13" ht="15">
      <c r="A378" s="451" t="s">
        <v>1160</v>
      </c>
      <c r="B378" s="452">
        <v>1</v>
      </c>
      <c r="C378" s="452">
        <v>170</v>
      </c>
      <c r="D378" s="452">
        <v>150</v>
      </c>
      <c r="E378" s="452">
        <v>1</v>
      </c>
      <c r="F378" s="452">
        <v>120</v>
      </c>
      <c r="G378" s="452">
        <v>75</v>
      </c>
      <c r="H378" s="452">
        <v>0</v>
      </c>
      <c r="I378" s="452"/>
      <c r="J378" s="452"/>
      <c r="K378" s="452">
        <v>2</v>
      </c>
      <c r="L378" s="452">
        <v>290</v>
      </c>
      <c r="M378" s="452">
        <v>225</v>
      </c>
    </row>
    <row r="379" spans="1:13" s="103" customFormat="1" ht="15">
      <c r="A379" s="454" t="s">
        <v>19</v>
      </c>
      <c r="B379" s="450">
        <v>77</v>
      </c>
      <c r="C379" s="450">
        <v>4064</v>
      </c>
      <c r="D379" s="450">
        <v>4051</v>
      </c>
      <c r="E379" s="450">
        <v>95</v>
      </c>
      <c r="F379" s="450">
        <v>5585</v>
      </c>
      <c r="G379" s="450">
        <v>4305</v>
      </c>
      <c r="H379" s="450">
        <v>4</v>
      </c>
      <c r="I379" s="450">
        <v>205</v>
      </c>
      <c r="J379" s="450">
        <v>173</v>
      </c>
      <c r="K379" s="450">
        <v>176</v>
      </c>
      <c r="L379" s="450">
        <v>9854</v>
      </c>
      <c r="M379" s="450">
        <v>8529</v>
      </c>
    </row>
    <row r="380" spans="1:13" ht="15">
      <c r="A380" s="451" t="s">
        <v>1161</v>
      </c>
      <c r="B380" s="452">
        <v>2</v>
      </c>
      <c r="C380" s="452">
        <v>140</v>
      </c>
      <c r="D380" s="452">
        <v>70</v>
      </c>
      <c r="E380" s="452">
        <v>7</v>
      </c>
      <c r="F380" s="452">
        <v>428</v>
      </c>
      <c r="G380" s="452">
        <v>249</v>
      </c>
      <c r="H380" s="452">
        <v>0</v>
      </c>
      <c r="I380" s="452"/>
      <c r="J380" s="452"/>
      <c r="K380" s="452">
        <v>9</v>
      </c>
      <c r="L380" s="452">
        <v>568</v>
      </c>
      <c r="M380" s="452">
        <v>319</v>
      </c>
    </row>
    <row r="381" spans="1:13" ht="15">
      <c r="A381" s="451" t="s">
        <v>1162</v>
      </c>
      <c r="B381" s="452">
        <v>2</v>
      </c>
      <c r="C381" s="452">
        <v>60</v>
      </c>
      <c r="D381" s="452">
        <v>30</v>
      </c>
      <c r="E381" s="452">
        <v>3</v>
      </c>
      <c r="F381" s="452">
        <v>90</v>
      </c>
      <c r="G381" s="452">
        <v>55</v>
      </c>
      <c r="H381" s="452">
        <v>0</v>
      </c>
      <c r="I381" s="452"/>
      <c r="J381" s="452"/>
      <c r="K381" s="452">
        <v>5</v>
      </c>
      <c r="L381" s="452">
        <v>150</v>
      </c>
      <c r="M381" s="452">
        <v>85</v>
      </c>
    </row>
    <row r="382" spans="1:13" ht="15">
      <c r="A382" s="451" t="s">
        <v>1163</v>
      </c>
      <c r="B382" s="452">
        <v>0</v>
      </c>
      <c r="C382" s="452"/>
      <c r="D382" s="452"/>
      <c r="E382" s="452">
        <v>3</v>
      </c>
      <c r="F382" s="452">
        <v>110</v>
      </c>
      <c r="G382" s="452">
        <v>75</v>
      </c>
      <c r="H382" s="452">
        <v>1</v>
      </c>
      <c r="I382" s="452">
        <v>100</v>
      </c>
      <c r="J382" s="452">
        <v>100</v>
      </c>
      <c r="K382" s="452">
        <v>4</v>
      </c>
      <c r="L382" s="452">
        <v>210</v>
      </c>
      <c r="M382" s="452">
        <v>175</v>
      </c>
    </row>
    <row r="383" spans="1:13" ht="15">
      <c r="A383" s="451" t="s">
        <v>1164</v>
      </c>
      <c r="B383" s="452">
        <v>8</v>
      </c>
      <c r="C383" s="452">
        <v>455</v>
      </c>
      <c r="D383" s="452">
        <v>408</v>
      </c>
      <c r="E383" s="452">
        <v>14</v>
      </c>
      <c r="F383" s="452">
        <v>917</v>
      </c>
      <c r="G383" s="452">
        <v>589</v>
      </c>
      <c r="H383" s="452">
        <v>0</v>
      </c>
      <c r="I383" s="452"/>
      <c r="J383" s="452"/>
      <c r="K383" s="452">
        <v>22</v>
      </c>
      <c r="L383" s="452">
        <v>1372</v>
      </c>
      <c r="M383" s="452">
        <v>997</v>
      </c>
    </row>
    <row r="384" spans="1:13" ht="15">
      <c r="A384" s="451" t="s">
        <v>1165</v>
      </c>
      <c r="B384" s="452">
        <v>43</v>
      </c>
      <c r="C384" s="452">
        <v>2327</v>
      </c>
      <c r="D384" s="452">
        <v>2767</v>
      </c>
      <c r="E384" s="452">
        <v>46</v>
      </c>
      <c r="F384" s="452">
        <v>2900</v>
      </c>
      <c r="G384" s="452">
        <v>2559</v>
      </c>
      <c r="H384" s="452">
        <v>0</v>
      </c>
      <c r="I384" s="452"/>
      <c r="J384" s="452"/>
      <c r="K384" s="452">
        <v>89</v>
      </c>
      <c r="L384" s="452">
        <v>5227</v>
      </c>
      <c r="M384" s="452">
        <v>5326</v>
      </c>
    </row>
    <row r="385" spans="1:13" ht="15">
      <c r="A385" s="453" t="s">
        <v>1166</v>
      </c>
      <c r="B385" s="452">
        <v>16</v>
      </c>
      <c r="C385" s="452">
        <v>843</v>
      </c>
      <c r="D385" s="452">
        <v>656</v>
      </c>
      <c r="E385" s="452">
        <v>13</v>
      </c>
      <c r="F385" s="452">
        <v>736</v>
      </c>
      <c r="G385" s="452">
        <v>558</v>
      </c>
      <c r="H385" s="452">
        <v>3</v>
      </c>
      <c r="I385" s="452">
        <v>105</v>
      </c>
      <c r="J385" s="452">
        <v>73</v>
      </c>
      <c r="K385" s="452">
        <v>32</v>
      </c>
      <c r="L385" s="452">
        <v>1684</v>
      </c>
      <c r="M385" s="452">
        <v>1287</v>
      </c>
    </row>
    <row r="386" spans="1:13" ht="15">
      <c r="A386" s="451" t="s">
        <v>1167</v>
      </c>
      <c r="B386" s="452">
        <v>5</v>
      </c>
      <c r="C386" s="452">
        <v>204</v>
      </c>
      <c r="D386" s="452">
        <v>85</v>
      </c>
      <c r="E386" s="452">
        <v>8</v>
      </c>
      <c r="F386" s="452">
        <v>364</v>
      </c>
      <c r="G386" s="452">
        <v>180</v>
      </c>
      <c r="H386" s="452">
        <v>0</v>
      </c>
      <c r="I386" s="452"/>
      <c r="J386" s="452"/>
      <c r="K386" s="452">
        <v>13</v>
      </c>
      <c r="L386" s="452">
        <v>568</v>
      </c>
      <c r="M386" s="452">
        <v>265</v>
      </c>
    </row>
    <row r="387" spans="1:13" ht="15">
      <c r="A387" s="451" t="s">
        <v>1168</v>
      </c>
      <c r="B387" s="452">
        <v>1</v>
      </c>
      <c r="C387" s="452">
        <v>35</v>
      </c>
      <c r="D387" s="452">
        <v>35</v>
      </c>
      <c r="E387" s="452">
        <v>1</v>
      </c>
      <c r="F387" s="452">
        <v>40</v>
      </c>
      <c r="G387" s="452">
        <v>40</v>
      </c>
      <c r="H387" s="452">
        <v>0</v>
      </c>
      <c r="I387" s="452"/>
      <c r="J387" s="452"/>
      <c r="K387" s="452">
        <v>2</v>
      </c>
      <c r="L387" s="452">
        <v>75</v>
      </c>
      <c r="M387" s="452">
        <v>75</v>
      </c>
    </row>
    <row r="388" spans="1:13" s="103" customFormat="1" ht="15">
      <c r="A388" s="454" t="s">
        <v>20</v>
      </c>
      <c r="B388" s="450">
        <v>51</v>
      </c>
      <c r="C388" s="450">
        <v>4728</v>
      </c>
      <c r="D388" s="450">
        <v>4137</v>
      </c>
      <c r="E388" s="450">
        <v>65</v>
      </c>
      <c r="F388" s="450">
        <v>4354</v>
      </c>
      <c r="G388" s="450">
        <v>3645</v>
      </c>
      <c r="H388" s="450">
        <v>1</v>
      </c>
      <c r="I388" s="450">
        <v>40</v>
      </c>
      <c r="J388" s="450">
        <v>40</v>
      </c>
      <c r="K388" s="450">
        <v>117</v>
      </c>
      <c r="L388" s="450">
        <v>9122</v>
      </c>
      <c r="M388" s="450">
        <v>7822</v>
      </c>
    </row>
    <row r="389" spans="1:13" ht="15">
      <c r="A389" s="451" t="s">
        <v>1169</v>
      </c>
      <c r="B389" s="452">
        <v>1</v>
      </c>
      <c r="C389" s="452">
        <v>40</v>
      </c>
      <c r="D389" s="452">
        <v>40</v>
      </c>
      <c r="E389" s="452">
        <v>1</v>
      </c>
      <c r="F389" s="452">
        <v>60</v>
      </c>
      <c r="G389" s="452">
        <v>60</v>
      </c>
      <c r="H389" s="452">
        <v>0</v>
      </c>
      <c r="I389" s="452"/>
      <c r="J389" s="452"/>
      <c r="K389" s="452">
        <v>2</v>
      </c>
      <c r="L389" s="452">
        <v>100</v>
      </c>
      <c r="M389" s="452">
        <v>100</v>
      </c>
    </row>
    <row r="390" spans="1:13" ht="15">
      <c r="A390" s="451" t="s">
        <v>1170</v>
      </c>
      <c r="B390" s="452">
        <v>1</v>
      </c>
      <c r="C390" s="452">
        <v>200</v>
      </c>
      <c r="D390" s="452">
        <v>157</v>
      </c>
      <c r="E390" s="452">
        <v>5</v>
      </c>
      <c r="F390" s="452">
        <v>320</v>
      </c>
      <c r="G390" s="452">
        <v>271</v>
      </c>
      <c r="H390" s="452">
        <v>0</v>
      </c>
      <c r="I390" s="452"/>
      <c r="J390" s="452"/>
      <c r="K390" s="452">
        <v>6</v>
      </c>
      <c r="L390" s="452">
        <v>520</v>
      </c>
      <c r="M390" s="452">
        <v>428</v>
      </c>
    </row>
    <row r="391" spans="1:13" ht="15">
      <c r="A391" s="451" t="s">
        <v>1171</v>
      </c>
      <c r="B391" s="452">
        <v>26</v>
      </c>
      <c r="C391" s="452">
        <v>2262</v>
      </c>
      <c r="D391" s="452">
        <v>2041</v>
      </c>
      <c r="E391" s="452">
        <v>31</v>
      </c>
      <c r="F391" s="452">
        <v>2411</v>
      </c>
      <c r="G391" s="452">
        <v>2118</v>
      </c>
      <c r="H391" s="452">
        <v>0</v>
      </c>
      <c r="I391" s="452"/>
      <c r="J391" s="452"/>
      <c r="K391" s="452">
        <v>57</v>
      </c>
      <c r="L391" s="452">
        <v>4673</v>
      </c>
      <c r="M391" s="452">
        <v>4159</v>
      </c>
    </row>
    <row r="392" spans="1:13" ht="15">
      <c r="A392" s="451" t="s">
        <v>1172</v>
      </c>
      <c r="B392" s="452">
        <v>11</v>
      </c>
      <c r="C392" s="452">
        <v>1517</v>
      </c>
      <c r="D392" s="452">
        <v>1351</v>
      </c>
      <c r="E392" s="452">
        <v>9</v>
      </c>
      <c r="F392" s="452">
        <v>778</v>
      </c>
      <c r="G392" s="452">
        <v>647</v>
      </c>
      <c r="H392" s="452">
        <v>0</v>
      </c>
      <c r="I392" s="452"/>
      <c r="J392" s="452"/>
      <c r="K392" s="452">
        <v>20</v>
      </c>
      <c r="L392" s="452">
        <v>2295</v>
      </c>
      <c r="M392" s="452">
        <v>1998</v>
      </c>
    </row>
    <row r="393" spans="1:13" ht="15">
      <c r="A393" s="451" t="s">
        <v>1173</v>
      </c>
      <c r="B393" s="452">
        <v>6</v>
      </c>
      <c r="C393" s="452">
        <v>361</v>
      </c>
      <c r="D393" s="452">
        <v>329</v>
      </c>
      <c r="E393" s="452">
        <v>10</v>
      </c>
      <c r="F393" s="452">
        <v>446</v>
      </c>
      <c r="G393" s="452">
        <v>364</v>
      </c>
      <c r="H393" s="452">
        <v>0</v>
      </c>
      <c r="I393" s="452"/>
      <c r="J393" s="452"/>
      <c r="K393" s="452">
        <v>16</v>
      </c>
      <c r="L393" s="452">
        <v>807</v>
      </c>
      <c r="M393" s="452">
        <v>693</v>
      </c>
    </row>
    <row r="394" spans="1:13" ht="15">
      <c r="A394" s="451" t="s">
        <v>1174</v>
      </c>
      <c r="B394" s="452">
        <v>1</v>
      </c>
      <c r="C394" s="452">
        <v>44</v>
      </c>
      <c r="D394" s="452">
        <v>14</v>
      </c>
      <c r="E394" s="452">
        <v>1</v>
      </c>
      <c r="F394" s="452">
        <v>12</v>
      </c>
      <c r="G394" s="452">
        <v>12</v>
      </c>
      <c r="H394" s="452">
        <v>0</v>
      </c>
      <c r="I394" s="452"/>
      <c r="J394" s="452"/>
      <c r="K394" s="452">
        <v>2</v>
      </c>
      <c r="L394" s="452">
        <v>56</v>
      </c>
      <c r="M394" s="452">
        <v>26</v>
      </c>
    </row>
    <row r="395" spans="1:13" ht="15">
      <c r="A395" s="451" t="s">
        <v>1175</v>
      </c>
      <c r="B395" s="452">
        <v>1</v>
      </c>
      <c r="C395" s="452">
        <v>16</v>
      </c>
      <c r="D395" s="452">
        <v>16</v>
      </c>
      <c r="E395" s="452">
        <v>1</v>
      </c>
      <c r="F395" s="452">
        <v>16</v>
      </c>
      <c r="G395" s="452">
        <v>16</v>
      </c>
      <c r="H395" s="452">
        <v>0</v>
      </c>
      <c r="I395" s="452"/>
      <c r="J395" s="452"/>
      <c r="K395" s="452">
        <v>2</v>
      </c>
      <c r="L395" s="452">
        <v>32</v>
      </c>
      <c r="M395" s="452">
        <v>32</v>
      </c>
    </row>
    <row r="396" spans="1:13" ht="15">
      <c r="A396" s="451" t="s">
        <v>1176</v>
      </c>
      <c r="B396" s="452">
        <v>3</v>
      </c>
      <c r="C396" s="452">
        <v>263</v>
      </c>
      <c r="D396" s="452">
        <v>164</v>
      </c>
      <c r="E396" s="452">
        <v>3</v>
      </c>
      <c r="F396" s="452">
        <v>120</v>
      </c>
      <c r="G396" s="452">
        <v>80</v>
      </c>
      <c r="H396" s="452">
        <v>1</v>
      </c>
      <c r="I396" s="452">
        <v>40</v>
      </c>
      <c r="J396" s="452">
        <v>40</v>
      </c>
      <c r="K396" s="452">
        <v>7</v>
      </c>
      <c r="L396" s="452">
        <v>423</v>
      </c>
      <c r="M396" s="452">
        <v>284</v>
      </c>
    </row>
    <row r="397" spans="1:13" ht="15">
      <c r="A397" s="451" t="s">
        <v>1177</v>
      </c>
      <c r="B397" s="452">
        <v>1</v>
      </c>
      <c r="C397" s="452">
        <v>25</v>
      </c>
      <c r="D397" s="452">
        <v>25</v>
      </c>
      <c r="E397" s="452">
        <v>4</v>
      </c>
      <c r="F397" s="452">
        <v>191</v>
      </c>
      <c r="G397" s="452">
        <v>77</v>
      </c>
      <c r="H397" s="452">
        <v>0</v>
      </c>
      <c r="I397" s="452"/>
      <c r="J397" s="452"/>
      <c r="K397" s="452">
        <v>5</v>
      </c>
      <c r="L397" s="452">
        <v>216</v>
      </c>
      <c r="M397" s="452">
        <v>102</v>
      </c>
    </row>
    <row r="398" spans="1:13" s="103" customFormat="1" ht="15">
      <c r="A398" s="454" t="s">
        <v>21</v>
      </c>
      <c r="B398" s="450">
        <v>34</v>
      </c>
      <c r="C398" s="450">
        <v>1700</v>
      </c>
      <c r="D398" s="450">
        <v>1503</v>
      </c>
      <c r="E398" s="450">
        <v>46</v>
      </c>
      <c r="F398" s="450">
        <v>2209</v>
      </c>
      <c r="G398" s="450">
        <v>1797</v>
      </c>
      <c r="H398" s="450">
        <v>0</v>
      </c>
      <c r="I398" s="450"/>
      <c r="J398" s="450"/>
      <c r="K398" s="450">
        <v>80</v>
      </c>
      <c r="L398" s="450">
        <v>3909</v>
      </c>
      <c r="M398" s="450">
        <v>3300</v>
      </c>
    </row>
    <row r="399" spans="1:13" ht="15">
      <c r="A399" s="451" t="s">
        <v>1178</v>
      </c>
      <c r="B399" s="452">
        <v>20</v>
      </c>
      <c r="C399" s="452">
        <v>1316</v>
      </c>
      <c r="D399" s="452">
        <v>1230</v>
      </c>
      <c r="E399" s="452">
        <v>24</v>
      </c>
      <c r="F399" s="452">
        <v>1605</v>
      </c>
      <c r="G399" s="452">
        <v>1376</v>
      </c>
      <c r="H399" s="452">
        <v>0</v>
      </c>
      <c r="I399" s="452"/>
      <c r="J399" s="452"/>
      <c r="K399" s="452">
        <v>44</v>
      </c>
      <c r="L399" s="452">
        <v>2921</v>
      </c>
      <c r="M399" s="452">
        <v>2606</v>
      </c>
    </row>
    <row r="400" spans="1:13" ht="15">
      <c r="A400" s="451" t="s">
        <v>1179</v>
      </c>
      <c r="B400" s="452">
        <v>2</v>
      </c>
      <c r="C400" s="452">
        <v>46</v>
      </c>
      <c r="D400" s="452">
        <v>36</v>
      </c>
      <c r="E400" s="452">
        <v>3</v>
      </c>
      <c r="F400" s="452">
        <v>60</v>
      </c>
      <c r="G400" s="452">
        <v>38</v>
      </c>
      <c r="H400" s="452">
        <v>0</v>
      </c>
      <c r="I400" s="452"/>
      <c r="J400" s="452"/>
      <c r="K400" s="452">
        <v>5</v>
      </c>
      <c r="L400" s="452">
        <v>106</v>
      </c>
      <c r="M400" s="452">
        <v>74</v>
      </c>
    </row>
    <row r="401" spans="1:13" ht="15">
      <c r="A401" s="451" t="s">
        <v>1180</v>
      </c>
      <c r="B401" s="452">
        <v>2</v>
      </c>
      <c r="C401" s="452">
        <v>40</v>
      </c>
      <c r="D401" s="452">
        <v>15</v>
      </c>
      <c r="E401" s="452">
        <v>2</v>
      </c>
      <c r="F401" s="452">
        <v>40</v>
      </c>
      <c r="G401" s="452">
        <v>25</v>
      </c>
      <c r="H401" s="452">
        <v>0</v>
      </c>
      <c r="I401" s="452"/>
      <c r="J401" s="452"/>
      <c r="K401" s="452">
        <v>4</v>
      </c>
      <c r="L401" s="452">
        <v>80</v>
      </c>
      <c r="M401" s="452">
        <v>40</v>
      </c>
    </row>
    <row r="402" spans="1:13" ht="15">
      <c r="A402" s="451" t="s">
        <v>1181</v>
      </c>
      <c r="B402" s="452">
        <v>1</v>
      </c>
      <c r="C402" s="452">
        <v>10</v>
      </c>
      <c r="D402" s="452">
        <v>0</v>
      </c>
      <c r="E402" s="452">
        <v>2</v>
      </c>
      <c r="F402" s="452">
        <v>40</v>
      </c>
      <c r="G402" s="452">
        <v>30</v>
      </c>
      <c r="H402" s="452">
        <v>0</v>
      </c>
      <c r="I402" s="452"/>
      <c r="J402" s="452"/>
      <c r="K402" s="452">
        <v>3</v>
      </c>
      <c r="L402" s="452">
        <v>50</v>
      </c>
      <c r="M402" s="452">
        <v>30</v>
      </c>
    </row>
    <row r="403" spans="1:13" ht="15">
      <c r="A403" s="451" t="s">
        <v>1182</v>
      </c>
      <c r="B403" s="452">
        <v>5</v>
      </c>
      <c r="C403" s="452">
        <v>216</v>
      </c>
      <c r="D403" s="452">
        <v>216</v>
      </c>
      <c r="E403" s="452">
        <v>9</v>
      </c>
      <c r="F403" s="452">
        <v>382</v>
      </c>
      <c r="G403" s="452">
        <v>326</v>
      </c>
      <c r="H403" s="452">
        <v>0</v>
      </c>
      <c r="I403" s="452"/>
      <c r="J403" s="452"/>
      <c r="K403" s="452">
        <v>14</v>
      </c>
      <c r="L403" s="452">
        <v>598</v>
      </c>
      <c r="M403" s="452">
        <v>542</v>
      </c>
    </row>
    <row r="404" spans="1:13" ht="15">
      <c r="A404" s="451" t="s">
        <v>1183</v>
      </c>
      <c r="B404" s="452">
        <v>2</v>
      </c>
      <c r="C404" s="452">
        <v>52</v>
      </c>
      <c r="D404" s="452">
        <v>6</v>
      </c>
      <c r="E404" s="452">
        <v>2</v>
      </c>
      <c r="F404" s="452">
        <v>30</v>
      </c>
      <c r="G404" s="452">
        <v>0</v>
      </c>
      <c r="H404" s="452">
        <v>0</v>
      </c>
      <c r="I404" s="452"/>
      <c r="J404" s="452"/>
      <c r="K404" s="452">
        <v>4</v>
      </c>
      <c r="L404" s="452">
        <v>82</v>
      </c>
      <c r="M404" s="452">
        <v>6</v>
      </c>
    </row>
    <row r="405" spans="1:13" ht="15">
      <c r="A405" s="451" t="s">
        <v>1184</v>
      </c>
      <c r="B405" s="452">
        <v>1</v>
      </c>
      <c r="C405" s="452">
        <v>10</v>
      </c>
      <c r="D405" s="452">
        <v>0</v>
      </c>
      <c r="E405" s="452">
        <v>3</v>
      </c>
      <c r="F405" s="452">
        <v>42</v>
      </c>
      <c r="G405" s="452">
        <v>2</v>
      </c>
      <c r="H405" s="452">
        <v>0</v>
      </c>
      <c r="I405" s="452"/>
      <c r="J405" s="452"/>
      <c r="K405" s="452">
        <v>4</v>
      </c>
      <c r="L405" s="452">
        <v>52</v>
      </c>
      <c r="M405" s="452">
        <v>2</v>
      </c>
    </row>
    <row r="406" spans="1:13" ht="15">
      <c r="A406" s="451" t="s">
        <v>1185</v>
      </c>
      <c r="B406" s="452">
        <v>1</v>
      </c>
      <c r="C406" s="452">
        <v>10</v>
      </c>
      <c r="D406" s="452">
        <v>0</v>
      </c>
      <c r="E406" s="452">
        <v>1</v>
      </c>
      <c r="F406" s="452">
        <v>10</v>
      </c>
      <c r="G406" s="452">
        <v>0</v>
      </c>
      <c r="H406" s="452">
        <v>0</v>
      </c>
      <c r="I406" s="452"/>
      <c r="J406" s="452"/>
      <c r="K406" s="452">
        <v>2</v>
      </c>
      <c r="L406" s="452">
        <v>20</v>
      </c>
      <c r="M406" s="452">
        <v>0</v>
      </c>
    </row>
    <row r="407" spans="1:13" s="103" customFormat="1" ht="15">
      <c r="A407" s="454" t="s">
        <v>22</v>
      </c>
      <c r="B407" s="450">
        <v>81</v>
      </c>
      <c r="C407" s="450">
        <v>4482</v>
      </c>
      <c r="D407" s="450">
        <v>3245</v>
      </c>
      <c r="E407" s="450">
        <v>71</v>
      </c>
      <c r="F407" s="450">
        <v>4264</v>
      </c>
      <c r="G407" s="450">
        <v>3258</v>
      </c>
      <c r="H407" s="450">
        <v>2</v>
      </c>
      <c r="I407" s="450">
        <v>57</v>
      </c>
      <c r="J407" s="450">
        <v>15</v>
      </c>
      <c r="K407" s="450">
        <v>154</v>
      </c>
      <c r="L407" s="450">
        <v>8803</v>
      </c>
      <c r="M407" s="450">
        <v>6518</v>
      </c>
    </row>
    <row r="408" spans="1:13" ht="15">
      <c r="A408" s="451" t="s">
        <v>1186</v>
      </c>
      <c r="B408" s="452">
        <v>39</v>
      </c>
      <c r="C408" s="452">
        <v>2164</v>
      </c>
      <c r="D408" s="452">
        <v>1695</v>
      </c>
      <c r="E408" s="452">
        <v>26</v>
      </c>
      <c r="F408" s="452">
        <v>1690</v>
      </c>
      <c r="G408" s="452">
        <v>1189</v>
      </c>
      <c r="H408" s="452">
        <v>1</v>
      </c>
      <c r="I408" s="452">
        <v>30</v>
      </c>
      <c r="J408" s="452">
        <v>15</v>
      </c>
      <c r="K408" s="452">
        <v>66</v>
      </c>
      <c r="L408" s="452">
        <v>3884</v>
      </c>
      <c r="M408" s="452">
        <v>2899</v>
      </c>
    </row>
    <row r="409" spans="1:13" ht="15">
      <c r="A409" s="451" t="s">
        <v>1187</v>
      </c>
      <c r="B409" s="452">
        <v>21</v>
      </c>
      <c r="C409" s="452">
        <v>1227</v>
      </c>
      <c r="D409" s="452">
        <v>937</v>
      </c>
      <c r="E409" s="452">
        <v>26</v>
      </c>
      <c r="F409" s="452">
        <v>1591</v>
      </c>
      <c r="G409" s="452">
        <v>1319</v>
      </c>
      <c r="H409" s="452">
        <v>0</v>
      </c>
      <c r="I409" s="452"/>
      <c r="J409" s="452"/>
      <c r="K409" s="452">
        <v>47</v>
      </c>
      <c r="L409" s="452">
        <v>2818</v>
      </c>
      <c r="M409" s="452">
        <v>2256</v>
      </c>
    </row>
    <row r="410" spans="1:13" ht="15">
      <c r="A410" s="451" t="s">
        <v>1188</v>
      </c>
      <c r="B410" s="452">
        <v>5</v>
      </c>
      <c r="C410" s="452">
        <v>255</v>
      </c>
      <c r="D410" s="452">
        <v>143</v>
      </c>
      <c r="E410" s="452">
        <v>5</v>
      </c>
      <c r="F410" s="452">
        <v>245</v>
      </c>
      <c r="G410" s="452">
        <v>194</v>
      </c>
      <c r="H410" s="452">
        <v>0</v>
      </c>
      <c r="I410" s="452"/>
      <c r="J410" s="452"/>
      <c r="K410" s="452">
        <v>10</v>
      </c>
      <c r="L410" s="452">
        <v>500</v>
      </c>
      <c r="M410" s="452">
        <v>337</v>
      </c>
    </row>
    <row r="411" spans="1:13" ht="15">
      <c r="A411" s="451" t="s">
        <v>1189</v>
      </c>
      <c r="B411" s="452">
        <v>1</v>
      </c>
      <c r="C411" s="452">
        <v>50</v>
      </c>
      <c r="D411" s="452">
        <v>30</v>
      </c>
      <c r="E411" s="452">
        <v>1</v>
      </c>
      <c r="F411" s="452">
        <v>50</v>
      </c>
      <c r="G411" s="452">
        <v>30</v>
      </c>
      <c r="H411" s="452">
        <v>0</v>
      </c>
      <c r="I411" s="452"/>
      <c r="J411" s="452"/>
      <c r="K411" s="452">
        <v>2</v>
      </c>
      <c r="L411" s="452">
        <v>100</v>
      </c>
      <c r="M411" s="452">
        <v>60</v>
      </c>
    </row>
    <row r="412" spans="1:13" ht="15">
      <c r="A412" s="451" t="s">
        <v>1190</v>
      </c>
      <c r="B412" s="452">
        <v>1</v>
      </c>
      <c r="C412" s="452">
        <v>50</v>
      </c>
      <c r="D412" s="452">
        <v>0</v>
      </c>
      <c r="E412" s="452">
        <v>1</v>
      </c>
      <c r="F412" s="452">
        <v>50</v>
      </c>
      <c r="G412" s="452">
        <v>0</v>
      </c>
      <c r="H412" s="452">
        <v>0</v>
      </c>
      <c r="I412" s="452"/>
      <c r="J412" s="452"/>
      <c r="K412" s="452">
        <v>2</v>
      </c>
      <c r="L412" s="452">
        <v>100</v>
      </c>
      <c r="M412" s="452">
        <v>0</v>
      </c>
    </row>
    <row r="413" spans="1:13" ht="15">
      <c r="A413" s="451" t="s">
        <v>1191</v>
      </c>
      <c r="B413" s="452">
        <v>1</v>
      </c>
      <c r="C413" s="452">
        <v>40</v>
      </c>
      <c r="D413" s="452">
        <v>9</v>
      </c>
      <c r="E413" s="452">
        <v>2</v>
      </c>
      <c r="F413" s="452">
        <v>60</v>
      </c>
      <c r="G413" s="452">
        <v>25</v>
      </c>
      <c r="H413" s="452">
        <v>0</v>
      </c>
      <c r="I413" s="452"/>
      <c r="J413" s="452"/>
      <c r="K413" s="452">
        <v>3</v>
      </c>
      <c r="L413" s="452">
        <v>100</v>
      </c>
      <c r="M413" s="452">
        <v>34</v>
      </c>
    </row>
    <row r="414" spans="1:13" ht="15">
      <c r="A414" s="451" t="s">
        <v>1192</v>
      </c>
      <c r="B414" s="452">
        <v>12</v>
      </c>
      <c r="C414" s="452">
        <v>636</v>
      </c>
      <c r="D414" s="452">
        <v>431</v>
      </c>
      <c r="E414" s="452">
        <v>9</v>
      </c>
      <c r="F414" s="452">
        <v>518</v>
      </c>
      <c r="G414" s="452">
        <v>501</v>
      </c>
      <c r="H414" s="452">
        <v>1</v>
      </c>
      <c r="I414" s="452">
        <v>27</v>
      </c>
      <c r="J414" s="452">
        <v>0</v>
      </c>
      <c r="K414" s="452">
        <v>22</v>
      </c>
      <c r="L414" s="452">
        <v>1181</v>
      </c>
      <c r="M414" s="452">
        <v>932</v>
      </c>
    </row>
    <row r="415" spans="1:13" ht="15">
      <c r="A415" s="451" t="s">
        <v>1193</v>
      </c>
      <c r="B415" s="452">
        <v>1</v>
      </c>
      <c r="C415" s="452">
        <v>60</v>
      </c>
      <c r="D415" s="452">
        <v>0</v>
      </c>
      <c r="E415" s="452">
        <v>1</v>
      </c>
      <c r="F415" s="452">
        <v>60</v>
      </c>
      <c r="G415" s="452">
        <v>0</v>
      </c>
      <c r="H415" s="452">
        <v>0</v>
      </c>
      <c r="I415" s="452"/>
      <c r="J415" s="452"/>
      <c r="K415" s="452">
        <v>2</v>
      </c>
      <c r="L415" s="452">
        <v>120</v>
      </c>
      <c r="M415" s="452">
        <v>0</v>
      </c>
    </row>
    <row r="416" spans="1:13" s="103" customFormat="1" ht="15">
      <c r="A416" s="449" t="s">
        <v>23</v>
      </c>
      <c r="B416" s="450">
        <v>913</v>
      </c>
      <c r="C416" s="450">
        <v>110584</v>
      </c>
      <c r="D416" s="450">
        <v>83741</v>
      </c>
      <c r="E416" s="450">
        <v>891</v>
      </c>
      <c r="F416" s="450">
        <v>90593</v>
      </c>
      <c r="G416" s="450">
        <v>68064</v>
      </c>
      <c r="H416" s="450">
        <v>23</v>
      </c>
      <c r="I416" s="450">
        <v>1815</v>
      </c>
      <c r="J416" s="450">
        <v>1111</v>
      </c>
      <c r="K416" s="450">
        <v>1827</v>
      </c>
      <c r="L416" s="450">
        <v>202992</v>
      </c>
      <c r="M416" s="450">
        <v>152916</v>
      </c>
    </row>
    <row r="417" spans="1:13" ht="15">
      <c r="A417" s="451" t="s">
        <v>1194</v>
      </c>
      <c r="B417" s="452">
        <v>19</v>
      </c>
      <c r="C417" s="452">
        <v>2025</v>
      </c>
      <c r="D417" s="452">
        <v>1674</v>
      </c>
      <c r="E417" s="452">
        <v>17</v>
      </c>
      <c r="F417" s="452">
        <v>1400</v>
      </c>
      <c r="G417" s="452">
        <v>1205</v>
      </c>
      <c r="H417" s="452">
        <v>1</v>
      </c>
      <c r="I417" s="452">
        <v>200</v>
      </c>
      <c r="J417" s="452">
        <v>170</v>
      </c>
      <c r="K417" s="452">
        <v>37</v>
      </c>
      <c r="L417" s="452">
        <v>3625</v>
      </c>
      <c r="M417" s="452">
        <v>3049</v>
      </c>
    </row>
    <row r="418" spans="1:13" ht="15">
      <c r="A418" s="451" t="s">
        <v>1195</v>
      </c>
      <c r="B418" s="452">
        <v>16</v>
      </c>
      <c r="C418" s="452">
        <v>911</v>
      </c>
      <c r="D418" s="452">
        <v>674</v>
      </c>
      <c r="E418" s="452">
        <v>18</v>
      </c>
      <c r="F418" s="452">
        <v>1064</v>
      </c>
      <c r="G418" s="452">
        <v>617</v>
      </c>
      <c r="H418" s="452">
        <v>1</v>
      </c>
      <c r="I418" s="452">
        <v>96</v>
      </c>
      <c r="J418" s="452">
        <v>95</v>
      </c>
      <c r="K418" s="452">
        <v>35</v>
      </c>
      <c r="L418" s="452">
        <v>2071</v>
      </c>
      <c r="M418" s="452">
        <v>1386</v>
      </c>
    </row>
    <row r="419" spans="1:13" ht="15">
      <c r="A419" s="451" t="s">
        <v>1196</v>
      </c>
      <c r="B419" s="452">
        <v>53</v>
      </c>
      <c r="C419" s="452">
        <v>4047</v>
      </c>
      <c r="D419" s="452">
        <v>3078</v>
      </c>
      <c r="E419" s="452">
        <v>55</v>
      </c>
      <c r="F419" s="452">
        <v>3108</v>
      </c>
      <c r="G419" s="452">
        <v>2132</v>
      </c>
      <c r="H419" s="452">
        <v>1</v>
      </c>
      <c r="I419" s="452">
        <v>50</v>
      </c>
      <c r="J419" s="452">
        <v>20</v>
      </c>
      <c r="K419" s="452">
        <v>109</v>
      </c>
      <c r="L419" s="452">
        <v>7205</v>
      </c>
      <c r="M419" s="452">
        <v>5230</v>
      </c>
    </row>
    <row r="420" spans="1:13" ht="15">
      <c r="A420" s="451" t="s">
        <v>1197</v>
      </c>
      <c r="B420" s="452">
        <v>20</v>
      </c>
      <c r="C420" s="452">
        <v>1490</v>
      </c>
      <c r="D420" s="452">
        <v>1175</v>
      </c>
      <c r="E420" s="452">
        <v>22</v>
      </c>
      <c r="F420" s="452">
        <v>2452</v>
      </c>
      <c r="G420" s="452">
        <v>1580</v>
      </c>
      <c r="H420" s="452">
        <v>1</v>
      </c>
      <c r="I420" s="452">
        <v>150</v>
      </c>
      <c r="J420" s="452">
        <v>100</v>
      </c>
      <c r="K420" s="452">
        <v>43</v>
      </c>
      <c r="L420" s="452">
        <v>4092</v>
      </c>
      <c r="M420" s="452">
        <v>2855</v>
      </c>
    </row>
    <row r="421" spans="1:13" ht="15">
      <c r="A421" s="453" t="s">
        <v>1198</v>
      </c>
      <c r="B421" s="452">
        <v>2</v>
      </c>
      <c r="C421" s="452">
        <v>90</v>
      </c>
      <c r="D421" s="452">
        <v>65</v>
      </c>
      <c r="E421" s="452">
        <v>1</v>
      </c>
      <c r="F421" s="452">
        <v>30</v>
      </c>
      <c r="G421" s="452">
        <v>18</v>
      </c>
      <c r="H421" s="452">
        <v>0</v>
      </c>
      <c r="I421" s="452"/>
      <c r="J421" s="452"/>
      <c r="K421" s="452">
        <v>3</v>
      </c>
      <c r="L421" s="452">
        <v>120</v>
      </c>
      <c r="M421" s="452">
        <v>83</v>
      </c>
    </row>
    <row r="422" spans="1:13" ht="15">
      <c r="A422" s="451" t="s">
        <v>1199</v>
      </c>
      <c r="B422" s="452">
        <v>22</v>
      </c>
      <c r="C422" s="452">
        <v>2293</v>
      </c>
      <c r="D422" s="452">
        <v>1953</v>
      </c>
      <c r="E422" s="452">
        <v>17</v>
      </c>
      <c r="F422" s="452">
        <v>1866</v>
      </c>
      <c r="G422" s="452">
        <v>1188</v>
      </c>
      <c r="H422" s="452">
        <v>0</v>
      </c>
      <c r="I422" s="452"/>
      <c r="J422" s="452"/>
      <c r="K422" s="452">
        <v>39</v>
      </c>
      <c r="L422" s="452">
        <v>4159</v>
      </c>
      <c r="M422" s="452">
        <v>3141</v>
      </c>
    </row>
    <row r="423" spans="1:13" ht="15">
      <c r="A423" s="451" t="s">
        <v>1200</v>
      </c>
      <c r="B423" s="452">
        <v>78</v>
      </c>
      <c r="C423" s="452">
        <v>10275</v>
      </c>
      <c r="D423" s="452">
        <v>7265</v>
      </c>
      <c r="E423" s="452">
        <v>83</v>
      </c>
      <c r="F423" s="452">
        <v>9389</v>
      </c>
      <c r="G423" s="452">
        <v>6792</v>
      </c>
      <c r="H423" s="452">
        <v>1</v>
      </c>
      <c r="I423" s="452">
        <v>150</v>
      </c>
      <c r="J423" s="452">
        <v>108</v>
      </c>
      <c r="K423" s="452">
        <v>162</v>
      </c>
      <c r="L423" s="452">
        <v>19814</v>
      </c>
      <c r="M423" s="452">
        <v>14165</v>
      </c>
    </row>
    <row r="424" spans="1:13" ht="15">
      <c r="A424" s="451" t="s">
        <v>1201</v>
      </c>
      <c r="B424" s="452">
        <v>2</v>
      </c>
      <c r="C424" s="452">
        <v>100</v>
      </c>
      <c r="D424" s="452">
        <v>65</v>
      </c>
      <c r="E424" s="452">
        <v>3</v>
      </c>
      <c r="F424" s="452">
        <v>136</v>
      </c>
      <c r="G424" s="452">
        <v>76</v>
      </c>
      <c r="H424" s="452">
        <v>0</v>
      </c>
      <c r="I424" s="452"/>
      <c r="J424" s="452"/>
      <c r="K424" s="452">
        <v>5</v>
      </c>
      <c r="L424" s="452">
        <v>236</v>
      </c>
      <c r="M424" s="452">
        <v>141</v>
      </c>
    </row>
    <row r="425" spans="1:13" ht="15">
      <c r="A425" s="451" t="s">
        <v>1202</v>
      </c>
      <c r="B425" s="452">
        <v>16</v>
      </c>
      <c r="C425" s="452">
        <v>2510</v>
      </c>
      <c r="D425" s="452">
        <v>2047</v>
      </c>
      <c r="E425" s="452">
        <v>19</v>
      </c>
      <c r="F425" s="452">
        <v>1815</v>
      </c>
      <c r="G425" s="452">
        <v>1481</v>
      </c>
      <c r="H425" s="452">
        <v>0</v>
      </c>
      <c r="I425" s="452"/>
      <c r="J425" s="452"/>
      <c r="K425" s="452">
        <v>35</v>
      </c>
      <c r="L425" s="452">
        <v>4325</v>
      </c>
      <c r="M425" s="452">
        <v>3528</v>
      </c>
    </row>
    <row r="426" spans="1:13" ht="15">
      <c r="A426" s="451" t="s">
        <v>1203</v>
      </c>
      <c r="B426" s="452">
        <v>14</v>
      </c>
      <c r="C426" s="452">
        <v>1484</v>
      </c>
      <c r="D426" s="452">
        <v>1475</v>
      </c>
      <c r="E426" s="452">
        <v>6</v>
      </c>
      <c r="F426" s="452">
        <v>590</v>
      </c>
      <c r="G426" s="452">
        <v>477</v>
      </c>
      <c r="H426" s="452">
        <v>0</v>
      </c>
      <c r="I426" s="452"/>
      <c r="J426" s="452"/>
      <c r="K426" s="452">
        <v>20</v>
      </c>
      <c r="L426" s="452">
        <v>2074</v>
      </c>
      <c r="M426" s="452">
        <v>1952</v>
      </c>
    </row>
    <row r="427" spans="1:13" ht="15">
      <c r="A427" s="451" t="s">
        <v>1204</v>
      </c>
      <c r="B427" s="452">
        <v>98</v>
      </c>
      <c r="C427" s="452">
        <v>10812</v>
      </c>
      <c r="D427" s="452">
        <v>5694</v>
      </c>
      <c r="E427" s="452">
        <v>71</v>
      </c>
      <c r="F427" s="452">
        <v>5808</v>
      </c>
      <c r="G427" s="452">
        <v>4163</v>
      </c>
      <c r="H427" s="452">
        <v>0</v>
      </c>
      <c r="I427" s="452"/>
      <c r="J427" s="452"/>
      <c r="K427" s="452">
        <v>169</v>
      </c>
      <c r="L427" s="452">
        <v>16620</v>
      </c>
      <c r="M427" s="452">
        <v>9857</v>
      </c>
    </row>
    <row r="428" spans="1:13" ht="15">
      <c r="A428" s="451" t="s">
        <v>1205</v>
      </c>
      <c r="B428" s="452">
        <v>3</v>
      </c>
      <c r="C428" s="452">
        <v>220</v>
      </c>
      <c r="D428" s="452">
        <v>205</v>
      </c>
      <c r="E428" s="452">
        <v>11</v>
      </c>
      <c r="F428" s="452">
        <v>612</v>
      </c>
      <c r="G428" s="452">
        <v>370</v>
      </c>
      <c r="H428" s="452">
        <v>0</v>
      </c>
      <c r="I428" s="452"/>
      <c r="J428" s="452"/>
      <c r="K428" s="452">
        <v>14</v>
      </c>
      <c r="L428" s="452">
        <v>832</v>
      </c>
      <c r="M428" s="452">
        <v>575</v>
      </c>
    </row>
    <row r="429" spans="1:13" ht="15">
      <c r="A429" s="451" t="s">
        <v>1206</v>
      </c>
      <c r="B429" s="452">
        <v>10</v>
      </c>
      <c r="C429" s="452">
        <v>600</v>
      </c>
      <c r="D429" s="452">
        <v>502</v>
      </c>
      <c r="E429" s="452">
        <v>20</v>
      </c>
      <c r="F429" s="452">
        <v>1275</v>
      </c>
      <c r="G429" s="452">
        <v>987</v>
      </c>
      <c r="H429" s="452">
        <v>0</v>
      </c>
      <c r="I429" s="452"/>
      <c r="J429" s="452"/>
      <c r="K429" s="452">
        <v>30</v>
      </c>
      <c r="L429" s="452">
        <v>1875</v>
      </c>
      <c r="M429" s="452">
        <v>1489</v>
      </c>
    </row>
    <row r="430" spans="1:13" ht="15">
      <c r="A430" s="451" t="s">
        <v>1207</v>
      </c>
      <c r="B430" s="452">
        <v>5</v>
      </c>
      <c r="C430" s="452">
        <v>1060</v>
      </c>
      <c r="D430" s="452">
        <v>700</v>
      </c>
      <c r="E430" s="452">
        <v>9</v>
      </c>
      <c r="F430" s="452">
        <v>692</v>
      </c>
      <c r="G430" s="452">
        <v>451</v>
      </c>
      <c r="H430" s="452">
        <v>0</v>
      </c>
      <c r="I430" s="452"/>
      <c r="J430" s="452"/>
      <c r="K430" s="452">
        <v>14</v>
      </c>
      <c r="L430" s="452">
        <v>1752</v>
      </c>
      <c r="M430" s="452">
        <v>1151</v>
      </c>
    </row>
    <row r="431" spans="1:13" ht="15">
      <c r="A431" s="451" t="s">
        <v>1208</v>
      </c>
      <c r="B431" s="452">
        <v>10</v>
      </c>
      <c r="C431" s="452">
        <v>812</v>
      </c>
      <c r="D431" s="452">
        <v>870</v>
      </c>
      <c r="E431" s="452">
        <v>5</v>
      </c>
      <c r="F431" s="452">
        <v>600</v>
      </c>
      <c r="G431" s="452">
        <v>423</v>
      </c>
      <c r="H431" s="452">
        <v>0</v>
      </c>
      <c r="I431" s="452"/>
      <c r="J431" s="452"/>
      <c r="K431" s="452">
        <v>15</v>
      </c>
      <c r="L431" s="452">
        <v>1412</v>
      </c>
      <c r="M431" s="452">
        <v>1293</v>
      </c>
    </row>
    <row r="432" spans="1:13" ht="15">
      <c r="A432" s="451" t="s">
        <v>1209</v>
      </c>
      <c r="B432" s="452">
        <v>8</v>
      </c>
      <c r="C432" s="452">
        <v>570</v>
      </c>
      <c r="D432" s="452">
        <v>378</v>
      </c>
      <c r="E432" s="452">
        <v>7</v>
      </c>
      <c r="F432" s="452">
        <v>686</v>
      </c>
      <c r="G432" s="452">
        <v>302</v>
      </c>
      <c r="H432" s="452">
        <v>0</v>
      </c>
      <c r="I432" s="452"/>
      <c r="J432" s="452"/>
      <c r="K432" s="452">
        <v>15</v>
      </c>
      <c r="L432" s="452">
        <v>1256</v>
      </c>
      <c r="M432" s="452">
        <v>680</v>
      </c>
    </row>
    <row r="433" spans="1:13" ht="15">
      <c r="A433" s="451" t="s">
        <v>1210</v>
      </c>
      <c r="B433" s="452">
        <v>8</v>
      </c>
      <c r="C433" s="452">
        <v>659</v>
      </c>
      <c r="D433" s="452">
        <v>444</v>
      </c>
      <c r="E433" s="452">
        <v>27</v>
      </c>
      <c r="F433" s="452">
        <v>1829</v>
      </c>
      <c r="G433" s="452">
        <v>1076</v>
      </c>
      <c r="H433" s="452">
        <v>0</v>
      </c>
      <c r="I433" s="452"/>
      <c r="J433" s="452"/>
      <c r="K433" s="452">
        <v>35</v>
      </c>
      <c r="L433" s="452">
        <v>2488</v>
      </c>
      <c r="M433" s="452">
        <v>1520</v>
      </c>
    </row>
    <row r="434" spans="1:13" ht="15">
      <c r="A434" s="451" t="s">
        <v>1211</v>
      </c>
      <c r="B434" s="452">
        <v>18</v>
      </c>
      <c r="C434" s="452">
        <v>1474</v>
      </c>
      <c r="D434" s="452">
        <v>977</v>
      </c>
      <c r="E434" s="452">
        <v>21</v>
      </c>
      <c r="F434" s="452">
        <v>1604</v>
      </c>
      <c r="G434" s="452">
        <v>1323</v>
      </c>
      <c r="H434" s="452">
        <v>0</v>
      </c>
      <c r="I434" s="452"/>
      <c r="J434" s="452"/>
      <c r="K434" s="452">
        <v>39</v>
      </c>
      <c r="L434" s="452">
        <v>3078</v>
      </c>
      <c r="M434" s="452">
        <v>2300</v>
      </c>
    </row>
    <row r="435" spans="1:13" ht="15">
      <c r="A435" s="451" t="s">
        <v>1212</v>
      </c>
      <c r="B435" s="452">
        <v>289</v>
      </c>
      <c r="C435" s="452">
        <v>45606</v>
      </c>
      <c r="D435" s="452">
        <v>35441</v>
      </c>
      <c r="E435" s="452">
        <v>247</v>
      </c>
      <c r="F435" s="452">
        <v>36419</v>
      </c>
      <c r="G435" s="452">
        <v>28089</v>
      </c>
      <c r="H435" s="452">
        <v>7</v>
      </c>
      <c r="I435" s="452">
        <v>436</v>
      </c>
      <c r="J435" s="452">
        <v>221</v>
      </c>
      <c r="K435" s="452">
        <v>543</v>
      </c>
      <c r="L435" s="452">
        <v>82461</v>
      </c>
      <c r="M435" s="452">
        <v>63751</v>
      </c>
    </row>
    <row r="436" spans="1:13" ht="15">
      <c r="A436" s="451" t="s">
        <v>1213</v>
      </c>
      <c r="B436" s="452">
        <v>20</v>
      </c>
      <c r="C436" s="452">
        <v>1708</v>
      </c>
      <c r="D436" s="452">
        <v>906</v>
      </c>
      <c r="E436" s="452">
        <v>21</v>
      </c>
      <c r="F436" s="452">
        <v>1365</v>
      </c>
      <c r="G436" s="452">
        <v>715</v>
      </c>
      <c r="H436" s="452">
        <v>1</v>
      </c>
      <c r="I436" s="452">
        <v>2</v>
      </c>
      <c r="J436" s="452">
        <v>2</v>
      </c>
      <c r="K436" s="452">
        <v>42</v>
      </c>
      <c r="L436" s="452">
        <v>3075</v>
      </c>
      <c r="M436" s="452">
        <v>1623</v>
      </c>
    </row>
    <row r="437" spans="1:13" ht="15">
      <c r="A437" s="451" t="s">
        <v>1214</v>
      </c>
      <c r="B437" s="452">
        <v>4</v>
      </c>
      <c r="C437" s="452">
        <v>340</v>
      </c>
      <c r="D437" s="452">
        <v>313</v>
      </c>
      <c r="E437" s="452">
        <v>2</v>
      </c>
      <c r="F437" s="452">
        <v>200</v>
      </c>
      <c r="G437" s="452">
        <v>73</v>
      </c>
      <c r="H437" s="452">
        <v>0</v>
      </c>
      <c r="I437" s="452"/>
      <c r="J437" s="452"/>
      <c r="K437" s="452">
        <v>6</v>
      </c>
      <c r="L437" s="452">
        <v>540</v>
      </c>
      <c r="M437" s="452">
        <v>386</v>
      </c>
    </row>
    <row r="438" spans="1:13" ht="15">
      <c r="A438" s="451" t="s">
        <v>1215</v>
      </c>
      <c r="B438" s="452">
        <v>39</v>
      </c>
      <c r="C438" s="452">
        <v>2709</v>
      </c>
      <c r="D438" s="452">
        <v>2351</v>
      </c>
      <c r="E438" s="452">
        <v>45</v>
      </c>
      <c r="F438" s="452">
        <v>2742</v>
      </c>
      <c r="G438" s="452">
        <v>2282</v>
      </c>
      <c r="H438" s="452">
        <v>3</v>
      </c>
      <c r="I438" s="452">
        <v>152</v>
      </c>
      <c r="J438" s="452">
        <v>146</v>
      </c>
      <c r="K438" s="452">
        <v>87</v>
      </c>
      <c r="L438" s="452">
        <v>5603</v>
      </c>
      <c r="M438" s="452">
        <v>4779</v>
      </c>
    </row>
    <row r="439" spans="1:13" ht="15">
      <c r="A439" s="451" t="s">
        <v>1216</v>
      </c>
      <c r="B439" s="452">
        <v>3</v>
      </c>
      <c r="C439" s="452">
        <v>200</v>
      </c>
      <c r="D439" s="452">
        <v>158</v>
      </c>
      <c r="E439" s="452">
        <v>5</v>
      </c>
      <c r="F439" s="452">
        <v>180</v>
      </c>
      <c r="G439" s="452">
        <v>72</v>
      </c>
      <c r="H439" s="452">
        <v>0</v>
      </c>
      <c r="I439" s="452"/>
      <c r="J439" s="452"/>
      <c r="K439" s="452">
        <v>8</v>
      </c>
      <c r="L439" s="452">
        <v>380</v>
      </c>
      <c r="M439" s="452">
        <v>230</v>
      </c>
    </row>
    <row r="440" spans="1:13" ht="15">
      <c r="A440" s="451" t="s">
        <v>1217</v>
      </c>
      <c r="B440" s="452">
        <v>6</v>
      </c>
      <c r="C440" s="452">
        <v>440</v>
      </c>
      <c r="D440" s="452">
        <v>303</v>
      </c>
      <c r="E440" s="452">
        <v>14</v>
      </c>
      <c r="F440" s="452">
        <v>980</v>
      </c>
      <c r="G440" s="452">
        <v>839</v>
      </c>
      <c r="H440" s="452">
        <v>0</v>
      </c>
      <c r="I440" s="452"/>
      <c r="J440" s="452"/>
      <c r="K440" s="452">
        <v>20</v>
      </c>
      <c r="L440" s="452">
        <v>1420</v>
      </c>
      <c r="M440" s="452">
        <v>1142</v>
      </c>
    </row>
    <row r="441" spans="1:13" ht="15">
      <c r="A441" s="451" t="s">
        <v>1218</v>
      </c>
      <c r="B441" s="452">
        <v>7</v>
      </c>
      <c r="C441" s="452">
        <v>503</v>
      </c>
      <c r="D441" s="452">
        <v>258</v>
      </c>
      <c r="E441" s="452">
        <v>6</v>
      </c>
      <c r="F441" s="452">
        <v>434</v>
      </c>
      <c r="G441" s="452">
        <v>253</v>
      </c>
      <c r="H441" s="452">
        <v>0</v>
      </c>
      <c r="I441" s="452"/>
      <c r="J441" s="452"/>
      <c r="K441" s="452">
        <v>13</v>
      </c>
      <c r="L441" s="452">
        <v>937</v>
      </c>
      <c r="M441" s="452">
        <v>511</v>
      </c>
    </row>
    <row r="442" spans="1:13" ht="15">
      <c r="A442" s="453" t="s">
        <v>1219</v>
      </c>
      <c r="B442" s="452">
        <v>27</v>
      </c>
      <c r="C442" s="452">
        <v>2352</v>
      </c>
      <c r="D442" s="452">
        <v>1479</v>
      </c>
      <c r="E442" s="452">
        <v>27</v>
      </c>
      <c r="F442" s="452">
        <v>2073</v>
      </c>
      <c r="G442" s="452">
        <v>1951</v>
      </c>
      <c r="H442" s="452">
        <v>7</v>
      </c>
      <c r="I442" s="452">
        <v>579</v>
      </c>
      <c r="J442" s="452">
        <v>249</v>
      </c>
      <c r="K442" s="452">
        <v>61</v>
      </c>
      <c r="L442" s="452">
        <v>5004</v>
      </c>
      <c r="M442" s="452">
        <v>3679</v>
      </c>
    </row>
    <row r="443" spans="1:13" ht="15">
      <c r="A443" s="451" t="s">
        <v>1220</v>
      </c>
      <c r="B443" s="452">
        <v>35</v>
      </c>
      <c r="C443" s="452">
        <v>4268</v>
      </c>
      <c r="D443" s="452">
        <v>3061</v>
      </c>
      <c r="E443" s="452">
        <v>29</v>
      </c>
      <c r="F443" s="452">
        <v>1989</v>
      </c>
      <c r="G443" s="452">
        <v>1452</v>
      </c>
      <c r="H443" s="452">
        <v>0</v>
      </c>
      <c r="I443" s="452"/>
      <c r="J443" s="452"/>
      <c r="K443" s="452">
        <v>64</v>
      </c>
      <c r="L443" s="452">
        <v>6257</v>
      </c>
      <c r="M443" s="452">
        <v>4513</v>
      </c>
    </row>
    <row r="444" spans="1:13" ht="15">
      <c r="A444" s="451" t="s">
        <v>1221</v>
      </c>
      <c r="B444" s="452">
        <v>36</v>
      </c>
      <c r="C444" s="452">
        <v>4421</v>
      </c>
      <c r="D444" s="452">
        <v>3814</v>
      </c>
      <c r="E444" s="452">
        <v>31</v>
      </c>
      <c r="F444" s="452">
        <v>3924</v>
      </c>
      <c r="G444" s="452">
        <v>3701</v>
      </c>
      <c r="H444" s="452">
        <v>0</v>
      </c>
      <c r="I444" s="452"/>
      <c r="J444" s="452"/>
      <c r="K444" s="452">
        <v>67</v>
      </c>
      <c r="L444" s="452">
        <v>8345</v>
      </c>
      <c r="M444" s="452">
        <v>7515</v>
      </c>
    </row>
    <row r="445" spans="1:13" ht="15">
      <c r="A445" s="451" t="s">
        <v>1222</v>
      </c>
      <c r="B445" s="452">
        <v>4</v>
      </c>
      <c r="C445" s="452">
        <v>185</v>
      </c>
      <c r="D445" s="452">
        <v>205</v>
      </c>
      <c r="E445" s="452">
        <v>5</v>
      </c>
      <c r="F445" s="452">
        <v>310</v>
      </c>
      <c r="G445" s="452">
        <v>225</v>
      </c>
      <c r="H445" s="452">
        <v>0</v>
      </c>
      <c r="I445" s="452"/>
      <c r="J445" s="452"/>
      <c r="K445" s="452">
        <v>9</v>
      </c>
      <c r="L445" s="452">
        <v>495</v>
      </c>
      <c r="M445" s="452">
        <v>430</v>
      </c>
    </row>
    <row r="446" spans="1:13" ht="15">
      <c r="A446" s="451" t="s">
        <v>1223</v>
      </c>
      <c r="B446" s="452">
        <v>41</v>
      </c>
      <c r="C446" s="452">
        <v>6420</v>
      </c>
      <c r="D446" s="452">
        <v>6211</v>
      </c>
      <c r="E446" s="452">
        <v>47</v>
      </c>
      <c r="F446" s="452">
        <v>5021</v>
      </c>
      <c r="G446" s="452">
        <v>3751</v>
      </c>
      <c r="H446" s="452">
        <v>0</v>
      </c>
      <c r="I446" s="452"/>
      <c r="J446" s="452"/>
      <c r="K446" s="452">
        <v>88</v>
      </c>
      <c r="L446" s="452">
        <v>11441</v>
      </c>
      <c r="M446" s="452">
        <v>9962</v>
      </c>
    </row>
    <row r="447" spans="1:13" s="103" customFormat="1" ht="15">
      <c r="A447" s="454" t="s">
        <v>24</v>
      </c>
      <c r="B447" s="450">
        <v>84</v>
      </c>
      <c r="C447" s="450">
        <v>10828</v>
      </c>
      <c r="D447" s="450">
        <v>7006</v>
      </c>
      <c r="E447" s="450">
        <v>72</v>
      </c>
      <c r="F447" s="450">
        <v>10448</v>
      </c>
      <c r="G447" s="450">
        <v>5992</v>
      </c>
      <c r="H447" s="450">
        <v>6</v>
      </c>
      <c r="I447" s="450">
        <v>564</v>
      </c>
      <c r="J447" s="450">
        <v>428</v>
      </c>
      <c r="K447" s="450">
        <v>162</v>
      </c>
      <c r="L447" s="450">
        <v>21840</v>
      </c>
      <c r="M447" s="450">
        <v>13426</v>
      </c>
    </row>
    <row r="448" spans="1:13" ht="15">
      <c r="A448" s="451" t="s">
        <v>1224</v>
      </c>
      <c r="B448" s="452">
        <v>19</v>
      </c>
      <c r="C448" s="452">
        <v>2507</v>
      </c>
      <c r="D448" s="452">
        <v>819</v>
      </c>
      <c r="E448" s="452">
        <v>18</v>
      </c>
      <c r="F448" s="452">
        <v>2037</v>
      </c>
      <c r="G448" s="452">
        <v>785</v>
      </c>
      <c r="H448" s="452">
        <v>2</v>
      </c>
      <c r="I448" s="452">
        <v>181</v>
      </c>
      <c r="J448" s="452">
        <v>179</v>
      </c>
      <c r="K448" s="452">
        <v>39</v>
      </c>
      <c r="L448" s="452">
        <v>4725</v>
      </c>
      <c r="M448" s="452">
        <v>1783</v>
      </c>
    </row>
    <row r="449" spans="1:13" ht="15">
      <c r="A449" s="451" t="s">
        <v>1225</v>
      </c>
      <c r="B449" s="452">
        <v>3</v>
      </c>
      <c r="C449" s="452">
        <v>295</v>
      </c>
      <c r="D449" s="452">
        <v>74</v>
      </c>
      <c r="E449" s="452">
        <v>3</v>
      </c>
      <c r="F449" s="452">
        <v>305</v>
      </c>
      <c r="G449" s="452">
        <v>221</v>
      </c>
      <c r="H449" s="452">
        <v>0</v>
      </c>
      <c r="I449" s="452"/>
      <c r="J449" s="452"/>
      <c r="K449" s="452">
        <v>6</v>
      </c>
      <c r="L449" s="452">
        <v>600</v>
      </c>
      <c r="M449" s="452">
        <v>295</v>
      </c>
    </row>
    <row r="450" spans="1:13" s="102" customFormat="1" ht="15">
      <c r="A450" s="451" t="s">
        <v>24</v>
      </c>
      <c r="B450" s="452">
        <v>60</v>
      </c>
      <c r="C450" s="452">
        <v>7546</v>
      </c>
      <c r="D450" s="452">
        <v>6026</v>
      </c>
      <c r="E450" s="452">
        <v>50</v>
      </c>
      <c r="F450" s="452">
        <v>7806</v>
      </c>
      <c r="G450" s="452">
        <v>4760</v>
      </c>
      <c r="H450" s="452">
        <v>4</v>
      </c>
      <c r="I450" s="452">
        <v>383</v>
      </c>
      <c r="J450" s="452">
        <v>249</v>
      </c>
      <c r="K450" s="452">
        <v>114</v>
      </c>
      <c r="L450" s="452">
        <v>15735</v>
      </c>
      <c r="M450" s="452">
        <v>11035</v>
      </c>
    </row>
    <row r="451" spans="1:13" ht="15">
      <c r="A451" s="451" t="s">
        <v>1226</v>
      </c>
      <c r="B451" s="452">
        <v>2</v>
      </c>
      <c r="C451" s="452">
        <v>480</v>
      </c>
      <c r="D451" s="452">
        <v>87</v>
      </c>
      <c r="E451" s="452">
        <v>1</v>
      </c>
      <c r="F451" s="452">
        <v>300</v>
      </c>
      <c r="G451" s="452">
        <v>226</v>
      </c>
      <c r="H451" s="452">
        <v>0</v>
      </c>
      <c r="I451" s="452"/>
      <c r="J451" s="452"/>
      <c r="K451" s="452">
        <v>3</v>
      </c>
      <c r="L451" s="452">
        <v>780</v>
      </c>
      <c r="M451" s="452">
        <v>313</v>
      </c>
    </row>
    <row r="452" spans="1:13" s="103" customFormat="1" ht="15">
      <c r="A452" s="454" t="s">
        <v>25</v>
      </c>
      <c r="B452" s="450">
        <v>568</v>
      </c>
      <c r="C452" s="450">
        <v>124053</v>
      </c>
      <c r="D452" s="450">
        <v>78930</v>
      </c>
      <c r="E452" s="450">
        <v>819</v>
      </c>
      <c r="F452" s="450">
        <v>131334</v>
      </c>
      <c r="G452" s="450">
        <v>80821</v>
      </c>
      <c r="H452" s="450">
        <v>20</v>
      </c>
      <c r="I452" s="450">
        <v>2010</v>
      </c>
      <c r="J452" s="450">
        <v>1291</v>
      </c>
      <c r="K452" s="450">
        <v>1407</v>
      </c>
      <c r="L452" s="450">
        <v>257397</v>
      </c>
      <c r="M452" s="450">
        <v>161042</v>
      </c>
    </row>
    <row r="453" spans="1:13" ht="15">
      <c r="A453" s="451" t="s">
        <v>1227</v>
      </c>
      <c r="B453" s="452">
        <v>40</v>
      </c>
      <c r="C453" s="452">
        <v>6218</v>
      </c>
      <c r="D453" s="452">
        <v>3802</v>
      </c>
      <c r="E453" s="452">
        <v>73</v>
      </c>
      <c r="F453" s="452">
        <v>11330</v>
      </c>
      <c r="G453" s="452">
        <v>8323</v>
      </c>
      <c r="H453" s="452">
        <v>1</v>
      </c>
      <c r="I453" s="452">
        <v>140</v>
      </c>
      <c r="J453" s="452">
        <v>2</v>
      </c>
      <c r="K453" s="452">
        <v>114</v>
      </c>
      <c r="L453" s="452">
        <v>17688</v>
      </c>
      <c r="M453" s="452">
        <v>12127</v>
      </c>
    </row>
    <row r="454" spans="1:13" ht="15">
      <c r="A454" s="451" t="s">
        <v>1228</v>
      </c>
      <c r="B454" s="452">
        <v>0</v>
      </c>
      <c r="C454" s="452"/>
      <c r="D454" s="452"/>
      <c r="E454" s="452">
        <v>5</v>
      </c>
      <c r="F454" s="452">
        <v>408</v>
      </c>
      <c r="G454" s="452">
        <v>191</v>
      </c>
      <c r="H454" s="452">
        <v>0</v>
      </c>
      <c r="I454" s="452"/>
      <c r="J454" s="452"/>
      <c r="K454" s="452">
        <v>5</v>
      </c>
      <c r="L454" s="452">
        <v>408</v>
      </c>
      <c r="M454" s="452">
        <v>191</v>
      </c>
    </row>
    <row r="455" spans="1:13" ht="15">
      <c r="A455" s="451" t="s">
        <v>1229</v>
      </c>
      <c r="B455" s="452">
        <v>31</v>
      </c>
      <c r="C455" s="452">
        <v>4585</v>
      </c>
      <c r="D455" s="452">
        <v>3638</v>
      </c>
      <c r="E455" s="452">
        <v>40</v>
      </c>
      <c r="F455" s="452">
        <v>6259</v>
      </c>
      <c r="G455" s="452">
        <v>4763</v>
      </c>
      <c r="H455" s="452">
        <v>0</v>
      </c>
      <c r="I455" s="452"/>
      <c r="J455" s="452"/>
      <c r="K455" s="452">
        <v>71</v>
      </c>
      <c r="L455" s="452">
        <v>10844</v>
      </c>
      <c r="M455" s="452">
        <v>8401</v>
      </c>
    </row>
    <row r="456" spans="1:13" ht="15">
      <c r="A456" s="451" t="s">
        <v>1230</v>
      </c>
      <c r="B456" s="452">
        <v>14</v>
      </c>
      <c r="C456" s="452">
        <v>2138</v>
      </c>
      <c r="D456" s="452">
        <v>1062</v>
      </c>
      <c r="E456" s="452">
        <v>23</v>
      </c>
      <c r="F456" s="452">
        <v>3857</v>
      </c>
      <c r="G456" s="452">
        <v>2831</v>
      </c>
      <c r="H456" s="452">
        <v>2</v>
      </c>
      <c r="I456" s="452">
        <v>81</v>
      </c>
      <c r="J456" s="452">
        <v>51</v>
      </c>
      <c r="K456" s="452">
        <v>39</v>
      </c>
      <c r="L456" s="452">
        <v>6076</v>
      </c>
      <c r="M456" s="452">
        <v>3944</v>
      </c>
    </row>
    <row r="457" spans="1:13" ht="15">
      <c r="A457" s="451" t="s">
        <v>1231</v>
      </c>
      <c r="B457" s="452">
        <v>30</v>
      </c>
      <c r="C457" s="452">
        <v>6301</v>
      </c>
      <c r="D457" s="452">
        <v>4121</v>
      </c>
      <c r="E457" s="452">
        <v>41</v>
      </c>
      <c r="F457" s="452">
        <v>6172</v>
      </c>
      <c r="G457" s="452">
        <v>2908</v>
      </c>
      <c r="H457" s="452">
        <v>0</v>
      </c>
      <c r="I457" s="452"/>
      <c r="J457" s="452"/>
      <c r="K457" s="452">
        <v>71</v>
      </c>
      <c r="L457" s="452">
        <v>12473</v>
      </c>
      <c r="M457" s="452">
        <v>7029</v>
      </c>
    </row>
    <row r="458" spans="1:13" ht="15">
      <c r="A458" s="451" t="s">
        <v>1232</v>
      </c>
      <c r="B458" s="452">
        <v>24</v>
      </c>
      <c r="C458" s="452">
        <v>2998</v>
      </c>
      <c r="D458" s="452">
        <v>2319</v>
      </c>
      <c r="E458" s="452">
        <v>25</v>
      </c>
      <c r="F458" s="452">
        <v>3816</v>
      </c>
      <c r="G458" s="452">
        <v>2803</v>
      </c>
      <c r="H458" s="452">
        <v>1</v>
      </c>
      <c r="I458" s="452">
        <v>72</v>
      </c>
      <c r="J458" s="452">
        <v>30</v>
      </c>
      <c r="K458" s="452">
        <v>50</v>
      </c>
      <c r="L458" s="452">
        <v>6886</v>
      </c>
      <c r="M458" s="452">
        <v>5152</v>
      </c>
    </row>
    <row r="459" spans="1:13" ht="15">
      <c r="A459" s="451" t="s">
        <v>1233</v>
      </c>
      <c r="B459" s="452">
        <v>33</v>
      </c>
      <c r="C459" s="452">
        <v>5706</v>
      </c>
      <c r="D459" s="452">
        <v>2584</v>
      </c>
      <c r="E459" s="452">
        <v>45</v>
      </c>
      <c r="F459" s="452">
        <v>5332</v>
      </c>
      <c r="G459" s="452">
        <v>2775</v>
      </c>
      <c r="H459" s="452">
        <v>0</v>
      </c>
      <c r="I459" s="452"/>
      <c r="J459" s="452"/>
      <c r="K459" s="452">
        <v>78</v>
      </c>
      <c r="L459" s="452">
        <v>11038</v>
      </c>
      <c r="M459" s="452">
        <v>5359</v>
      </c>
    </row>
    <row r="460" spans="1:13" ht="15">
      <c r="A460" s="451" t="s">
        <v>1234</v>
      </c>
      <c r="B460" s="452">
        <v>16</v>
      </c>
      <c r="C460" s="452">
        <v>2652</v>
      </c>
      <c r="D460" s="452">
        <v>810</v>
      </c>
      <c r="E460" s="452">
        <v>38</v>
      </c>
      <c r="F460" s="452">
        <v>5456</v>
      </c>
      <c r="G460" s="452">
        <v>2473</v>
      </c>
      <c r="H460" s="452">
        <v>1</v>
      </c>
      <c r="I460" s="452">
        <v>100</v>
      </c>
      <c r="J460" s="452">
        <v>0</v>
      </c>
      <c r="K460" s="452">
        <v>55</v>
      </c>
      <c r="L460" s="452">
        <v>8208</v>
      </c>
      <c r="M460" s="452">
        <v>3283</v>
      </c>
    </row>
    <row r="461" spans="1:13" ht="15">
      <c r="A461" s="451" t="s">
        <v>1235</v>
      </c>
      <c r="B461" s="452">
        <v>51</v>
      </c>
      <c r="C461" s="452">
        <v>12963</v>
      </c>
      <c r="D461" s="452">
        <v>5351</v>
      </c>
      <c r="E461" s="452">
        <v>69</v>
      </c>
      <c r="F461" s="452">
        <v>15671</v>
      </c>
      <c r="G461" s="452">
        <v>8350</v>
      </c>
      <c r="H461" s="452">
        <v>1</v>
      </c>
      <c r="I461" s="452">
        <v>20</v>
      </c>
      <c r="J461" s="452">
        <v>0</v>
      </c>
      <c r="K461" s="452">
        <v>121</v>
      </c>
      <c r="L461" s="452">
        <v>28654</v>
      </c>
      <c r="M461" s="452">
        <v>13701</v>
      </c>
    </row>
    <row r="462" spans="1:13" ht="15">
      <c r="A462" s="451" t="s">
        <v>1236</v>
      </c>
      <c r="B462" s="452">
        <v>23</v>
      </c>
      <c r="C462" s="452">
        <v>15704</v>
      </c>
      <c r="D462" s="452">
        <v>12191</v>
      </c>
      <c r="E462" s="452">
        <v>29</v>
      </c>
      <c r="F462" s="452">
        <v>6215</v>
      </c>
      <c r="G462" s="452">
        <v>4444</v>
      </c>
      <c r="H462" s="452">
        <v>2</v>
      </c>
      <c r="I462" s="452">
        <v>245</v>
      </c>
      <c r="J462" s="452">
        <v>155</v>
      </c>
      <c r="K462" s="452">
        <v>54</v>
      </c>
      <c r="L462" s="452">
        <v>22164</v>
      </c>
      <c r="M462" s="452">
        <v>16790</v>
      </c>
    </row>
    <row r="463" spans="1:13" ht="15">
      <c r="A463" s="451" t="s">
        <v>1237</v>
      </c>
      <c r="B463" s="452">
        <v>46</v>
      </c>
      <c r="C463" s="452">
        <v>7025</v>
      </c>
      <c r="D463" s="452">
        <v>5425</v>
      </c>
      <c r="E463" s="452">
        <v>103</v>
      </c>
      <c r="F463" s="452">
        <v>15454</v>
      </c>
      <c r="G463" s="452">
        <v>10052</v>
      </c>
      <c r="H463" s="452">
        <v>2</v>
      </c>
      <c r="I463" s="452">
        <v>162</v>
      </c>
      <c r="J463" s="452">
        <v>134</v>
      </c>
      <c r="K463" s="452">
        <v>151</v>
      </c>
      <c r="L463" s="452">
        <v>22641</v>
      </c>
      <c r="M463" s="452">
        <v>15611</v>
      </c>
    </row>
    <row r="464" spans="1:13" ht="15">
      <c r="A464" s="451" t="s">
        <v>1238</v>
      </c>
      <c r="B464" s="452">
        <v>4</v>
      </c>
      <c r="C464" s="452">
        <v>290</v>
      </c>
      <c r="D464" s="452">
        <v>73</v>
      </c>
      <c r="E464" s="452">
        <v>15</v>
      </c>
      <c r="F464" s="452">
        <v>2610</v>
      </c>
      <c r="G464" s="452">
        <v>1184</v>
      </c>
      <c r="H464" s="452">
        <v>0</v>
      </c>
      <c r="I464" s="452"/>
      <c r="J464" s="452"/>
      <c r="K464" s="452">
        <v>19</v>
      </c>
      <c r="L464" s="452">
        <v>2900</v>
      </c>
      <c r="M464" s="452">
        <v>1257</v>
      </c>
    </row>
    <row r="465" spans="1:13" ht="15">
      <c r="A465" s="451" t="s">
        <v>1239</v>
      </c>
      <c r="B465" s="452">
        <v>27</v>
      </c>
      <c r="C465" s="452">
        <v>3125</v>
      </c>
      <c r="D465" s="452">
        <v>1304</v>
      </c>
      <c r="E465" s="452">
        <v>34</v>
      </c>
      <c r="F465" s="452">
        <v>4040</v>
      </c>
      <c r="G465" s="452">
        <v>1239</v>
      </c>
      <c r="H465" s="452">
        <v>0</v>
      </c>
      <c r="I465" s="452"/>
      <c r="J465" s="452"/>
      <c r="K465" s="452">
        <v>61</v>
      </c>
      <c r="L465" s="452">
        <v>7165</v>
      </c>
      <c r="M465" s="452">
        <v>2543</v>
      </c>
    </row>
    <row r="466" spans="1:13" ht="15">
      <c r="A466" s="451" t="s">
        <v>1240</v>
      </c>
      <c r="B466" s="452">
        <v>10</v>
      </c>
      <c r="C466" s="452">
        <v>2247</v>
      </c>
      <c r="D466" s="452">
        <v>1233</v>
      </c>
      <c r="E466" s="452">
        <v>21</v>
      </c>
      <c r="F466" s="452">
        <v>3563</v>
      </c>
      <c r="G466" s="452">
        <v>2359</v>
      </c>
      <c r="H466" s="452">
        <v>0</v>
      </c>
      <c r="I466" s="452"/>
      <c r="J466" s="452"/>
      <c r="K466" s="452">
        <v>31</v>
      </c>
      <c r="L466" s="452">
        <v>5810</v>
      </c>
      <c r="M466" s="452">
        <v>3592</v>
      </c>
    </row>
    <row r="467" spans="1:13" ht="15">
      <c r="A467" s="451" t="s">
        <v>1241</v>
      </c>
      <c r="B467" s="452">
        <v>65</v>
      </c>
      <c r="C467" s="452">
        <v>12946</v>
      </c>
      <c r="D467" s="452">
        <v>10616</v>
      </c>
      <c r="E467" s="452">
        <v>72</v>
      </c>
      <c r="F467" s="452">
        <v>11348</v>
      </c>
      <c r="G467" s="452">
        <v>10122</v>
      </c>
      <c r="H467" s="452">
        <v>2</v>
      </c>
      <c r="I467" s="452">
        <v>100</v>
      </c>
      <c r="J467" s="452">
        <v>16</v>
      </c>
      <c r="K467" s="452">
        <v>139</v>
      </c>
      <c r="L467" s="452">
        <v>24394</v>
      </c>
      <c r="M467" s="452">
        <v>20754</v>
      </c>
    </row>
    <row r="468" spans="1:13" ht="15">
      <c r="A468" s="451" t="s">
        <v>1242</v>
      </c>
      <c r="B468" s="452">
        <v>20</v>
      </c>
      <c r="C468" s="452">
        <v>2079</v>
      </c>
      <c r="D468" s="452">
        <v>853</v>
      </c>
      <c r="E468" s="452">
        <v>22</v>
      </c>
      <c r="F468" s="452">
        <v>3136</v>
      </c>
      <c r="G468" s="452">
        <v>1324</v>
      </c>
      <c r="H468" s="452">
        <v>0</v>
      </c>
      <c r="I468" s="452"/>
      <c r="J468" s="452"/>
      <c r="K468" s="452">
        <v>42</v>
      </c>
      <c r="L468" s="452">
        <v>5215</v>
      </c>
      <c r="M468" s="452">
        <v>2177</v>
      </c>
    </row>
    <row r="469" spans="1:13" ht="15">
      <c r="A469" s="451" t="s">
        <v>1243</v>
      </c>
      <c r="B469" s="452">
        <v>77</v>
      </c>
      <c r="C469" s="452">
        <v>23929</v>
      </c>
      <c r="D469" s="452">
        <v>17218</v>
      </c>
      <c r="E469" s="452">
        <v>82</v>
      </c>
      <c r="F469" s="452">
        <v>14945</v>
      </c>
      <c r="G469" s="452">
        <v>8751</v>
      </c>
      <c r="H469" s="452">
        <v>5</v>
      </c>
      <c r="I469" s="452">
        <v>1066</v>
      </c>
      <c r="J469" s="452">
        <v>893</v>
      </c>
      <c r="K469" s="452">
        <v>164</v>
      </c>
      <c r="L469" s="452">
        <v>39940</v>
      </c>
      <c r="M469" s="452">
        <v>26862</v>
      </c>
    </row>
    <row r="470" spans="1:13" ht="15">
      <c r="A470" s="451" t="s">
        <v>1244</v>
      </c>
      <c r="B470" s="452">
        <v>33</v>
      </c>
      <c r="C470" s="452">
        <v>6321</v>
      </c>
      <c r="D470" s="452">
        <v>4065</v>
      </c>
      <c r="E470" s="452">
        <v>35</v>
      </c>
      <c r="F470" s="452">
        <v>5339</v>
      </c>
      <c r="G470" s="452">
        <v>3043</v>
      </c>
      <c r="H470" s="452">
        <v>2</v>
      </c>
      <c r="I470" s="452">
        <v>10</v>
      </c>
      <c r="J470" s="452">
        <v>10</v>
      </c>
      <c r="K470" s="452">
        <v>70</v>
      </c>
      <c r="L470" s="452">
        <v>11670</v>
      </c>
      <c r="M470" s="452">
        <v>7118</v>
      </c>
    </row>
    <row r="471" spans="1:13" ht="15">
      <c r="A471" s="451" t="s">
        <v>1245</v>
      </c>
      <c r="B471" s="452">
        <v>15</v>
      </c>
      <c r="C471" s="452">
        <v>5606</v>
      </c>
      <c r="D471" s="452">
        <v>1759</v>
      </c>
      <c r="E471" s="452">
        <v>23</v>
      </c>
      <c r="F471" s="452">
        <v>3960</v>
      </c>
      <c r="G471" s="452">
        <v>1548</v>
      </c>
      <c r="H471" s="452">
        <v>1</v>
      </c>
      <c r="I471" s="452">
        <v>14</v>
      </c>
      <c r="J471" s="452">
        <v>0</v>
      </c>
      <c r="K471" s="452">
        <v>39</v>
      </c>
      <c r="L471" s="452">
        <v>9580</v>
      </c>
      <c r="M471" s="452">
        <v>3307</v>
      </c>
    </row>
    <row r="472" spans="1:13" ht="15">
      <c r="A472" s="451" t="s">
        <v>1246</v>
      </c>
      <c r="B472" s="452">
        <v>4</v>
      </c>
      <c r="C472" s="452">
        <v>580</v>
      </c>
      <c r="D472" s="452">
        <v>158</v>
      </c>
      <c r="E472" s="452">
        <v>14</v>
      </c>
      <c r="F472" s="452">
        <v>1243</v>
      </c>
      <c r="G472" s="452">
        <v>611</v>
      </c>
      <c r="H472" s="452">
        <v>0</v>
      </c>
      <c r="I472" s="452"/>
      <c r="J472" s="452"/>
      <c r="K472" s="452">
        <v>18</v>
      </c>
      <c r="L472" s="452">
        <v>1823</v>
      </c>
      <c r="M472" s="452">
        <v>769</v>
      </c>
    </row>
    <row r="473" spans="1:13" ht="15">
      <c r="A473" s="451" t="s">
        <v>1247</v>
      </c>
      <c r="B473" s="452">
        <v>4</v>
      </c>
      <c r="C473" s="452">
        <v>590</v>
      </c>
      <c r="D473" s="452">
        <v>328</v>
      </c>
      <c r="E473" s="452">
        <v>5</v>
      </c>
      <c r="F473" s="452">
        <v>780</v>
      </c>
      <c r="G473" s="452">
        <v>557</v>
      </c>
      <c r="H473" s="452">
        <v>0</v>
      </c>
      <c r="I473" s="452"/>
      <c r="J473" s="452"/>
      <c r="K473" s="452">
        <v>9</v>
      </c>
      <c r="L473" s="452">
        <v>1370</v>
      </c>
      <c r="M473" s="452">
        <v>885</v>
      </c>
    </row>
    <row r="474" spans="1:13" ht="15">
      <c r="A474" s="451" t="s">
        <v>1248</v>
      </c>
      <c r="B474" s="452">
        <v>1</v>
      </c>
      <c r="C474" s="452">
        <v>50</v>
      </c>
      <c r="D474" s="452">
        <v>20</v>
      </c>
      <c r="E474" s="452">
        <v>5</v>
      </c>
      <c r="F474" s="452">
        <v>400</v>
      </c>
      <c r="G474" s="452">
        <v>170</v>
      </c>
      <c r="H474" s="452">
        <v>0</v>
      </c>
      <c r="I474" s="452"/>
      <c r="J474" s="452"/>
      <c r="K474" s="452">
        <v>6</v>
      </c>
      <c r="L474" s="452">
        <v>450</v>
      </c>
      <c r="M474" s="452">
        <v>190</v>
      </c>
    </row>
    <row r="475" spans="1:13" s="103" customFormat="1" ht="15">
      <c r="A475" s="449" t="s">
        <v>26</v>
      </c>
      <c r="B475" s="450">
        <v>685</v>
      </c>
      <c r="C475" s="450">
        <v>89004</v>
      </c>
      <c r="D475" s="450">
        <v>58327</v>
      </c>
      <c r="E475" s="450">
        <v>719</v>
      </c>
      <c r="F475" s="450">
        <v>85962</v>
      </c>
      <c r="G475" s="450">
        <v>53173</v>
      </c>
      <c r="H475" s="450">
        <v>28</v>
      </c>
      <c r="I475" s="450">
        <v>3544</v>
      </c>
      <c r="J475" s="450">
        <v>1360</v>
      </c>
      <c r="K475" s="450">
        <v>1432</v>
      </c>
      <c r="L475" s="450">
        <v>178510</v>
      </c>
      <c r="M475" s="450">
        <v>112860</v>
      </c>
    </row>
    <row r="476" spans="1:13" ht="15">
      <c r="A476" s="451" t="s">
        <v>1249</v>
      </c>
      <c r="B476" s="452">
        <v>24</v>
      </c>
      <c r="C476" s="452">
        <v>2392</v>
      </c>
      <c r="D476" s="452">
        <v>1743</v>
      </c>
      <c r="E476" s="452">
        <v>38</v>
      </c>
      <c r="F476" s="452">
        <v>3882</v>
      </c>
      <c r="G476" s="452">
        <v>2298</v>
      </c>
      <c r="H476" s="452">
        <v>0</v>
      </c>
      <c r="I476" s="452"/>
      <c r="J476" s="452"/>
      <c r="K476" s="452">
        <v>62</v>
      </c>
      <c r="L476" s="452">
        <v>6274</v>
      </c>
      <c r="M476" s="452">
        <v>4041</v>
      </c>
    </row>
    <row r="477" spans="1:13" ht="15">
      <c r="A477" s="451" t="s">
        <v>1250</v>
      </c>
      <c r="B477" s="452">
        <v>35</v>
      </c>
      <c r="C477" s="452">
        <v>4858</v>
      </c>
      <c r="D477" s="452">
        <v>1632</v>
      </c>
      <c r="E477" s="452">
        <v>29</v>
      </c>
      <c r="F477" s="452">
        <v>3136</v>
      </c>
      <c r="G477" s="452">
        <v>764</v>
      </c>
      <c r="H477" s="452">
        <v>0</v>
      </c>
      <c r="I477" s="452"/>
      <c r="J477" s="452"/>
      <c r="K477" s="452">
        <v>64</v>
      </c>
      <c r="L477" s="452">
        <v>7994</v>
      </c>
      <c r="M477" s="452">
        <v>2396</v>
      </c>
    </row>
    <row r="478" spans="1:13" ht="15">
      <c r="A478" s="453" t="s">
        <v>1251</v>
      </c>
      <c r="B478" s="452">
        <v>4</v>
      </c>
      <c r="C478" s="452">
        <v>220</v>
      </c>
      <c r="D478" s="452">
        <v>30</v>
      </c>
      <c r="E478" s="452">
        <v>3</v>
      </c>
      <c r="F478" s="452">
        <v>105</v>
      </c>
      <c r="G478" s="452">
        <v>33</v>
      </c>
      <c r="H478" s="452">
        <v>1</v>
      </c>
      <c r="I478" s="452">
        <v>30</v>
      </c>
      <c r="J478" s="452">
        <v>0</v>
      </c>
      <c r="K478" s="452">
        <v>8</v>
      </c>
      <c r="L478" s="452">
        <v>355</v>
      </c>
      <c r="M478" s="452">
        <v>63</v>
      </c>
    </row>
    <row r="479" spans="1:13" ht="15">
      <c r="A479" s="451" t="s">
        <v>1252</v>
      </c>
      <c r="B479" s="452">
        <v>1</v>
      </c>
      <c r="C479" s="452">
        <v>40</v>
      </c>
      <c r="D479" s="452">
        <v>10</v>
      </c>
      <c r="E479" s="452">
        <v>2</v>
      </c>
      <c r="F479" s="452">
        <v>74</v>
      </c>
      <c r="G479" s="452">
        <v>10</v>
      </c>
      <c r="H479" s="452">
        <v>0</v>
      </c>
      <c r="I479" s="452"/>
      <c r="J479" s="452"/>
      <c r="K479" s="452">
        <v>3</v>
      </c>
      <c r="L479" s="452">
        <v>114</v>
      </c>
      <c r="M479" s="452">
        <v>20</v>
      </c>
    </row>
    <row r="480" spans="1:13" ht="15">
      <c r="A480" s="451" t="s">
        <v>1253</v>
      </c>
      <c r="B480" s="452">
        <v>2</v>
      </c>
      <c r="C480" s="452">
        <v>60</v>
      </c>
      <c r="D480" s="452">
        <v>5</v>
      </c>
      <c r="E480" s="452">
        <v>0</v>
      </c>
      <c r="F480" s="452"/>
      <c r="G480" s="452"/>
      <c r="H480" s="452">
        <v>0</v>
      </c>
      <c r="I480" s="452"/>
      <c r="J480" s="452"/>
      <c r="K480" s="452">
        <v>2</v>
      </c>
      <c r="L480" s="452">
        <v>60</v>
      </c>
      <c r="M480" s="452">
        <v>5</v>
      </c>
    </row>
    <row r="481" spans="1:13" ht="15">
      <c r="A481" s="451" t="s">
        <v>1254</v>
      </c>
      <c r="B481" s="452">
        <v>4</v>
      </c>
      <c r="C481" s="452">
        <v>260</v>
      </c>
      <c r="D481" s="452">
        <v>100</v>
      </c>
      <c r="E481" s="452">
        <v>13</v>
      </c>
      <c r="F481" s="452">
        <v>1805</v>
      </c>
      <c r="G481" s="452">
        <v>827</v>
      </c>
      <c r="H481" s="452">
        <v>1</v>
      </c>
      <c r="I481" s="452">
        <v>50</v>
      </c>
      <c r="J481" s="452">
        <v>0</v>
      </c>
      <c r="K481" s="452">
        <v>18</v>
      </c>
      <c r="L481" s="452">
        <v>2115</v>
      </c>
      <c r="M481" s="452">
        <v>927</v>
      </c>
    </row>
    <row r="482" spans="1:13" ht="15">
      <c r="A482" s="451" t="s">
        <v>1255</v>
      </c>
      <c r="B482" s="452">
        <v>15</v>
      </c>
      <c r="C482" s="452">
        <v>899</v>
      </c>
      <c r="D482" s="452">
        <v>367</v>
      </c>
      <c r="E482" s="452">
        <v>10</v>
      </c>
      <c r="F482" s="452">
        <v>876</v>
      </c>
      <c r="G482" s="452">
        <v>396</v>
      </c>
      <c r="H482" s="452">
        <v>0</v>
      </c>
      <c r="I482" s="452"/>
      <c r="J482" s="452"/>
      <c r="K482" s="452">
        <v>25</v>
      </c>
      <c r="L482" s="452">
        <v>1775</v>
      </c>
      <c r="M482" s="452">
        <v>763</v>
      </c>
    </row>
    <row r="483" spans="1:13" ht="15">
      <c r="A483" s="451" t="s">
        <v>1256</v>
      </c>
      <c r="B483" s="452">
        <v>38</v>
      </c>
      <c r="C483" s="452">
        <v>3502</v>
      </c>
      <c r="D483" s="452">
        <v>2853</v>
      </c>
      <c r="E483" s="452">
        <v>23</v>
      </c>
      <c r="F483" s="452">
        <v>1677</v>
      </c>
      <c r="G483" s="452">
        <v>1101</v>
      </c>
      <c r="H483" s="452">
        <v>2</v>
      </c>
      <c r="I483" s="452">
        <v>118</v>
      </c>
      <c r="J483" s="452">
        <v>118</v>
      </c>
      <c r="K483" s="452">
        <v>63</v>
      </c>
      <c r="L483" s="452">
        <v>5297</v>
      </c>
      <c r="M483" s="452">
        <v>4072</v>
      </c>
    </row>
    <row r="484" spans="1:13" ht="15">
      <c r="A484" s="451" t="s">
        <v>1257</v>
      </c>
      <c r="B484" s="452">
        <v>5</v>
      </c>
      <c r="C484" s="452">
        <v>366</v>
      </c>
      <c r="D484" s="452">
        <v>138</v>
      </c>
      <c r="E484" s="452">
        <v>3</v>
      </c>
      <c r="F484" s="452">
        <v>85</v>
      </c>
      <c r="G484" s="452">
        <v>40</v>
      </c>
      <c r="H484" s="452">
        <v>0</v>
      </c>
      <c r="I484" s="452"/>
      <c r="J484" s="452"/>
      <c r="K484" s="452">
        <v>8</v>
      </c>
      <c r="L484" s="452">
        <v>451</v>
      </c>
      <c r="M484" s="452">
        <v>178</v>
      </c>
    </row>
    <row r="485" spans="1:13" ht="15">
      <c r="A485" s="451" t="s">
        <v>1258</v>
      </c>
      <c r="B485" s="452">
        <v>11</v>
      </c>
      <c r="C485" s="452">
        <v>1534</v>
      </c>
      <c r="D485" s="452">
        <v>1084</v>
      </c>
      <c r="E485" s="452">
        <v>11</v>
      </c>
      <c r="F485" s="452">
        <v>945</v>
      </c>
      <c r="G485" s="452">
        <v>417</v>
      </c>
      <c r="H485" s="452">
        <v>0</v>
      </c>
      <c r="I485" s="452"/>
      <c r="J485" s="452"/>
      <c r="K485" s="452">
        <v>22</v>
      </c>
      <c r="L485" s="452">
        <v>2479</v>
      </c>
      <c r="M485" s="452">
        <v>1501</v>
      </c>
    </row>
    <row r="486" spans="1:13" ht="15">
      <c r="A486" s="451" t="s">
        <v>1259</v>
      </c>
      <c r="B486" s="452">
        <v>12</v>
      </c>
      <c r="C486" s="452">
        <v>1439</v>
      </c>
      <c r="D486" s="452">
        <v>284</v>
      </c>
      <c r="E486" s="452">
        <v>17</v>
      </c>
      <c r="F486" s="452">
        <v>1203</v>
      </c>
      <c r="G486" s="452">
        <v>287</v>
      </c>
      <c r="H486" s="452">
        <v>3</v>
      </c>
      <c r="I486" s="452">
        <v>80</v>
      </c>
      <c r="J486" s="452">
        <v>0</v>
      </c>
      <c r="K486" s="452">
        <v>32</v>
      </c>
      <c r="L486" s="452">
        <v>2722</v>
      </c>
      <c r="M486" s="452">
        <v>571</v>
      </c>
    </row>
    <row r="487" spans="1:13" ht="15">
      <c r="A487" s="451" t="s">
        <v>1260</v>
      </c>
      <c r="B487" s="452">
        <v>5</v>
      </c>
      <c r="C487" s="452">
        <v>378</v>
      </c>
      <c r="D487" s="452">
        <v>121</v>
      </c>
      <c r="E487" s="452">
        <v>5</v>
      </c>
      <c r="F487" s="452">
        <v>282</v>
      </c>
      <c r="G487" s="452">
        <v>35</v>
      </c>
      <c r="H487" s="452">
        <v>0</v>
      </c>
      <c r="I487" s="452"/>
      <c r="J487" s="452"/>
      <c r="K487" s="452">
        <v>10</v>
      </c>
      <c r="L487" s="452">
        <v>660</v>
      </c>
      <c r="M487" s="452">
        <v>156</v>
      </c>
    </row>
    <row r="488" spans="1:13" ht="15">
      <c r="A488" s="451" t="s">
        <v>1261</v>
      </c>
      <c r="B488" s="452">
        <v>3</v>
      </c>
      <c r="C488" s="452">
        <v>122</v>
      </c>
      <c r="D488" s="452">
        <v>26</v>
      </c>
      <c r="E488" s="452">
        <v>5</v>
      </c>
      <c r="F488" s="452">
        <v>440</v>
      </c>
      <c r="G488" s="452">
        <v>23</v>
      </c>
      <c r="H488" s="452">
        <v>0</v>
      </c>
      <c r="I488" s="452"/>
      <c r="J488" s="452"/>
      <c r="K488" s="452">
        <v>8</v>
      </c>
      <c r="L488" s="452">
        <v>562</v>
      </c>
      <c r="M488" s="452">
        <v>49</v>
      </c>
    </row>
    <row r="489" spans="1:13" ht="15">
      <c r="A489" s="451" t="s">
        <v>1262</v>
      </c>
      <c r="B489" s="452">
        <v>12</v>
      </c>
      <c r="C489" s="452">
        <v>1347</v>
      </c>
      <c r="D489" s="452">
        <v>402</v>
      </c>
      <c r="E489" s="452">
        <v>27</v>
      </c>
      <c r="F489" s="452">
        <v>3008</v>
      </c>
      <c r="G489" s="452">
        <v>1607</v>
      </c>
      <c r="H489" s="452">
        <v>0</v>
      </c>
      <c r="I489" s="452"/>
      <c r="J489" s="452"/>
      <c r="K489" s="452">
        <v>39</v>
      </c>
      <c r="L489" s="452">
        <v>4355</v>
      </c>
      <c r="M489" s="452">
        <v>2009</v>
      </c>
    </row>
    <row r="490" spans="1:13" ht="15">
      <c r="A490" s="451" t="s">
        <v>1263</v>
      </c>
      <c r="B490" s="452">
        <v>7</v>
      </c>
      <c r="C490" s="452">
        <v>712</v>
      </c>
      <c r="D490" s="452">
        <v>448</v>
      </c>
      <c r="E490" s="452">
        <v>15</v>
      </c>
      <c r="F490" s="452">
        <v>1468</v>
      </c>
      <c r="G490" s="452">
        <v>566</v>
      </c>
      <c r="H490" s="452">
        <v>0</v>
      </c>
      <c r="I490" s="452"/>
      <c r="J490" s="452"/>
      <c r="K490" s="452">
        <v>22</v>
      </c>
      <c r="L490" s="452">
        <v>2180</v>
      </c>
      <c r="M490" s="452">
        <v>1014</v>
      </c>
    </row>
    <row r="491" spans="1:13" ht="15">
      <c r="A491" s="451" t="s">
        <v>1264</v>
      </c>
      <c r="B491" s="452">
        <v>192</v>
      </c>
      <c r="C491" s="452">
        <v>33487</v>
      </c>
      <c r="D491" s="452">
        <v>24465</v>
      </c>
      <c r="E491" s="452">
        <v>174</v>
      </c>
      <c r="F491" s="452">
        <v>26530</v>
      </c>
      <c r="G491" s="452">
        <v>17377</v>
      </c>
      <c r="H491" s="452">
        <v>8</v>
      </c>
      <c r="I491" s="452">
        <v>1868</v>
      </c>
      <c r="J491" s="452">
        <v>703</v>
      </c>
      <c r="K491" s="452">
        <v>374</v>
      </c>
      <c r="L491" s="452">
        <v>61885</v>
      </c>
      <c r="M491" s="452">
        <v>42545</v>
      </c>
    </row>
    <row r="492" spans="1:13" ht="15">
      <c r="A492" s="451" t="s">
        <v>1265</v>
      </c>
      <c r="B492" s="452">
        <v>1</v>
      </c>
      <c r="C492" s="452">
        <v>28</v>
      </c>
      <c r="D492" s="452">
        <v>26</v>
      </c>
      <c r="E492" s="452">
        <v>0</v>
      </c>
      <c r="F492" s="452"/>
      <c r="G492" s="452"/>
      <c r="H492" s="452">
        <v>1</v>
      </c>
      <c r="I492" s="452">
        <v>50</v>
      </c>
      <c r="J492" s="452">
        <v>50</v>
      </c>
      <c r="K492" s="452">
        <v>2</v>
      </c>
      <c r="L492" s="452">
        <v>78</v>
      </c>
      <c r="M492" s="452">
        <v>76</v>
      </c>
    </row>
    <row r="493" spans="1:13" ht="15">
      <c r="A493" s="451" t="s">
        <v>1266</v>
      </c>
      <c r="B493" s="452">
        <v>3</v>
      </c>
      <c r="C493" s="452">
        <v>128</v>
      </c>
      <c r="D493" s="452">
        <v>0</v>
      </c>
      <c r="E493" s="452">
        <v>1</v>
      </c>
      <c r="F493" s="452">
        <v>50</v>
      </c>
      <c r="G493" s="452">
        <v>0</v>
      </c>
      <c r="H493" s="452">
        <v>1</v>
      </c>
      <c r="I493" s="452">
        <v>50</v>
      </c>
      <c r="J493" s="452">
        <v>50</v>
      </c>
      <c r="K493" s="452">
        <v>5</v>
      </c>
      <c r="L493" s="452">
        <v>228</v>
      </c>
      <c r="M493" s="452">
        <v>50</v>
      </c>
    </row>
    <row r="494" spans="1:13" ht="15">
      <c r="A494" s="451" t="s">
        <v>1267</v>
      </c>
      <c r="B494" s="452">
        <v>5</v>
      </c>
      <c r="C494" s="452">
        <v>780</v>
      </c>
      <c r="D494" s="452">
        <v>584</v>
      </c>
      <c r="E494" s="452">
        <v>6</v>
      </c>
      <c r="F494" s="452">
        <v>752</v>
      </c>
      <c r="G494" s="452">
        <v>380</v>
      </c>
      <c r="H494" s="452">
        <v>0</v>
      </c>
      <c r="I494" s="452"/>
      <c r="J494" s="452"/>
      <c r="K494" s="452">
        <v>11</v>
      </c>
      <c r="L494" s="452">
        <v>1532</v>
      </c>
      <c r="M494" s="452">
        <v>964</v>
      </c>
    </row>
    <row r="495" spans="1:13" ht="15">
      <c r="A495" s="451" t="s">
        <v>1268</v>
      </c>
      <c r="B495" s="452">
        <v>53</v>
      </c>
      <c r="C495" s="452">
        <v>9638</v>
      </c>
      <c r="D495" s="452">
        <v>7368</v>
      </c>
      <c r="E495" s="452">
        <v>44</v>
      </c>
      <c r="F495" s="452">
        <v>7866</v>
      </c>
      <c r="G495" s="452">
        <v>4727</v>
      </c>
      <c r="H495" s="452">
        <v>1</v>
      </c>
      <c r="I495" s="452">
        <v>55</v>
      </c>
      <c r="J495" s="452">
        <v>22</v>
      </c>
      <c r="K495" s="452">
        <v>98</v>
      </c>
      <c r="L495" s="452">
        <v>17559</v>
      </c>
      <c r="M495" s="452">
        <v>12117</v>
      </c>
    </row>
    <row r="496" spans="1:13" ht="15">
      <c r="A496" s="451" t="s">
        <v>1269</v>
      </c>
      <c r="B496" s="452">
        <v>69</v>
      </c>
      <c r="C496" s="452">
        <v>7745</v>
      </c>
      <c r="D496" s="452">
        <v>5483</v>
      </c>
      <c r="E496" s="452">
        <v>59</v>
      </c>
      <c r="F496" s="452">
        <v>6273</v>
      </c>
      <c r="G496" s="452">
        <v>3508</v>
      </c>
      <c r="H496" s="452">
        <v>4</v>
      </c>
      <c r="I496" s="452">
        <v>561</v>
      </c>
      <c r="J496" s="452">
        <v>197</v>
      </c>
      <c r="K496" s="452">
        <v>132</v>
      </c>
      <c r="L496" s="452">
        <v>14579</v>
      </c>
      <c r="M496" s="452">
        <v>9188</v>
      </c>
    </row>
    <row r="497" spans="1:13" ht="15">
      <c r="A497" s="451" t="s">
        <v>1270</v>
      </c>
      <c r="B497" s="452">
        <v>3</v>
      </c>
      <c r="C497" s="452">
        <v>150</v>
      </c>
      <c r="D497" s="452">
        <v>0</v>
      </c>
      <c r="E497" s="452">
        <v>3</v>
      </c>
      <c r="F497" s="452">
        <v>110</v>
      </c>
      <c r="G497" s="452">
        <v>0</v>
      </c>
      <c r="H497" s="452">
        <v>0</v>
      </c>
      <c r="I497" s="452"/>
      <c r="J497" s="452"/>
      <c r="K497" s="452">
        <v>6</v>
      </c>
      <c r="L497" s="452">
        <v>260</v>
      </c>
      <c r="M497" s="452">
        <v>0</v>
      </c>
    </row>
    <row r="498" spans="1:13" ht="15">
      <c r="A498" s="451" t="s">
        <v>1271</v>
      </c>
      <c r="B498" s="452">
        <v>30</v>
      </c>
      <c r="C498" s="452">
        <v>2130</v>
      </c>
      <c r="D498" s="452">
        <v>1448</v>
      </c>
      <c r="E498" s="452">
        <v>34</v>
      </c>
      <c r="F498" s="452">
        <v>3220</v>
      </c>
      <c r="G498" s="452">
        <v>2048</v>
      </c>
      <c r="H498" s="452">
        <v>1</v>
      </c>
      <c r="I498" s="452">
        <v>28</v>
      </c>
      <c r="J498" s="452">
        <v>30</v>
      </c>
      <c r="K498" s="452">
        <v>65</v>
      </c>
      <c r="L498" s="452">
        <v>5378</v>
      </c>
      <c r="M498" s="452">
        <v>3526</v>
      </c>
    </row>
    <row r="499" spans="1:13" ht="15">
      <c r="A499" s="451" t="s">
        <v>1272</v>
      </c>
      <c r="B499" s="452">
        <v>9</v>
      </c>
      <c r="C499" s="452">
        <v>547</v>
      </c>
      <c r="D499" s="452">
        <v>372</v>
      </c>
      <c r="E499" s="452">
        <v>11</v>
      </c>
      <c r="F499" s="452">
        <v>868</v>
      </c>
      <c r="G499" s="452">
        <v>411</v>
      </c>
      <c r="H499" s="452">
        <v>0</v>
      </c>
      <c r="I499" s="452"/>
      <c r="J499" s="452"/>
      <c r="K499" s="452">
        <v>20</v>
      </c>
      <c r="L499" s="452">
        <v>1415</v>
      </c>
      <c r="M499" s="452">
        <v>783</v>
      </c>
    </row>
    <row r="500" spans="1:13" ht="15">
      <c r="A500" s="451" t="s">
        <v>1273</v>
      </c>
      <c r="B500" s="452">
        <v>11</v>
      </c>
      <c r="C500" s="452">
        <v>758</v>
      </c>
      <c r="D500" s="452">
        <v>249</v>
      </c>
      <c r="E500" s="452">
        <v>8</v>
      </c>
      <c r="F500" s="452">
        <v>375</v>
      </c>
      <c r="G500" s="452">
        <v>164</v>
      </c>
      <c r="H500" s="452">
        <v>0</v>
      </c>
      <c r="I500" s="452"/>
      <c r="J500" s="452"/>
      <c r="K500" s="452">
        <v>19</v>
      </c>
      <c r="L500" s="452">
        <v>1133</v>
      </c>
      <c r="M500" s="452">
        <v>413</v>
      </c>
    </row>
    <row r="501" spans="1:13" ht="15">
      <c r="A501" s="451" t="s">
        <v>1274</v>
      </c>
      <c r="B501" s="452">
        <v>0</v>
      </c>
      <c r="C501" s="452"/>
      <c r="D501" s="452"/>
      <c r="E501" s="452">
        <v>3</v>
      </c>
      <c r="F501" s="452">
        <v>275</v>
      </c>
      <c r="G501" s="452">
        <v>32</v>
      </c>
      <c r="H501" s="452">
        <v>0</v>
      </c>
      <c r="I501" s="452"/>
      <c r="J501" s="452"/>
      <c r="K501" s="452">
        <v>3</v>
      </c>
      <c r="L501" s="452">
        <v>275</v>
      </c>
      <c r="M501" s="452">
        <v>32</v>
      </c>
    </row>
    <row r="502" spans="1:13" ht="15">
      <c r="A502" s="451" t="s">
        <v>1275</v>
      </c>
      <c r="B502" s="452">
        <v>12</v>
      </c>
      <c r="C502" s="452">
        <v>1371</v>
      </c>
      <c r="D502" s="452">
        <v>356</v>
      </c>
      <c r="E502" s="452">
        <v>9</v>
      </c>
      <c r="F502" s="452">
        <v>616</v>
      </c>
      <c r="G502" s="452">
        <v>190</v>
      </c>
      <c r="H502" s="452">
        <v>0</v>
      </c>
      <c r="I502" s="452"/>
      <c r="J502" s="452"/>
      <c r="K502" s="452">
        <v>21</v>
      </c>
      <c r="L502" s="452">
        <v>1987</v>
      </c>
      <c r="M502" s="452">
        <v>546</v>
      </c>
    </row>
    <row r="503" spans="1:13" ht="15">
      <c r="A503" s="451" t="s">
        <v>1276</v>
      </c>
      <c r="B503" s="452">
        <v>3</v>
      </c>
      <c r="C503" s="452">
        <v>174</v>
      </c>
      <c r="D503" s="452">
        <v>80</v>
      </c>
      <c r="E503" s="452">
        <v>5</v>
      </c>
      <c r="F503" s="452">
        <v>434</v>
      </c>
      <c r="G503" s="452">
        <v>201</v>
      </c>
      <c r="H503" s="452">
        <v>1</v>
      </c>
      <c r="I503" s="452">
        <v>50</v>
      </c>
      <c r="J503" s="452">
        <v>50</v>
      </c>
      <c r="K503" s="452">
        <v>9</v>
      </c>
      <c r="L503" s="452">
        <v>658</v>
      </c>
      <c r="M503" s="452">
        <v>331</v>
      </c>
    </row>
    <row r="504" spans="1:13" ht="15">
      <c r="A504" s="451" t="s">
        <v>1277</v>
      </c>
      <c r="B504" s="452">
        <v>25</v>
      </c>
      <c r="C504" s="452">
        <v>2839</v>
      </c>
      <c r="D504" s="452">
        <v>1924</v>
      </c>
      <c r="E504" s="452">
        <v>37</v>
      </c>
      <c r="F504" s="452">
        <v>3503</v>
      </c>
      <c r="G504" s="452">
        <v>2260</v>
      </c>
      <c r="H504" s="452">
        <v>0</v>
      </c>
      <c r="I504" s="452"/>
      <c r="J504" s="452"/>
      <c r="K504" s="452">
        <v>62</v>
      </c>
      <c r="L504" s="452">
        <v>6342</v>
      </c>
      <c r="M504" s="452">
        <v>4184</v>
      </c>
    </row>
    <row r="505" spans="1:13" ht="15">
      <c r="A505" s="451" t="s">
        <v>1278</v>
      </c>
      <c r="B505" s="452">
        <v>12</v>
      </c>
      <c r="C505" s="452">
        <v>787</v>
      </c>
      <c r="D505" s="452">
        <v>323</v>
      </c>
      <c r="E505" s="452">
        <v>8</v>
      </c>
      <c r="F505" s="452">
        <v>606</v>
      </c>
      <c r="G505" s="452">
        <v>283</v>
      </c>
      <c r="H505" s="452">
        <v>0</v>
      </c>
      <c r="I505" s="452"/>
      <c r="J505" s="452"/>
      <c r="K505" s="452">
        <v>20</v>
      </c>
      <c r="L505" s="452">
        <v>1393</v>
      </c>
      <c r="M505" s="452">
        <v>606</v>
      </c>
    </row>
    <row r="506" spans="1:13" ht="15">
      <c r="A506" s="451" t="s">
        <v>1279</v>
      </c>
      <c r="B506" s="452">
        <v>8</v>
      </c>
      <c r="C506" s="452">
        <v>722</v>
      </c>
      <c r="D506" s="452">
        <v>546</v>
      </c>
      <c r="E506" s="452">
        <v>39</v>
      </c>
      <c r="F506" s="452">
        <v>8800</v>
      </c>
      <c r="G506" s="452">
        <v>8434</v>
      </c>
      <c r="H506" s="452">
        <v>0</v>
      </c>
      <c r="I506" s="452"/>
      <c r="J506" s="452"/>
      <c r="K506" s="452">
        <v>47</v>
      </c>
      <c r="L506" s="452">
        <v>9522</v>
      </c>
      <c r="M506" s="452">
        <v>8980</v>
      </c>
    </row>
    <row r="507" spans="1:13" ht="15">
      <c r="A507" s="451" t="s">
        <v>1280</v>
      </c>
      <c r="B507" s="452">
        <v>69</v>
      </c>
      <c r="C507" s="452">
        <v>9511</v>
      </c>
      <c r="D507" s="452">
        <v>5859</v>
      </c>
      <c r="E507" s="452">
        <v>73</v>
      </c>
      <c r="F507" s="452">
        <v>6580</v>
      </c>
      <c r="G507" s="452">
        <v>4754</v>
      </c>
      <c r="H507" s="452">
        <v>4</v>
      </c>
      <c r="I507" s="452">
        <v>604</v>
      </c>
      <c r="J507" s="452">
        <v>140</v>
      </c>
      <c r="K507" s="452">
        <v>146</v>
      </c>
      <c r="L507" s="452">
        <v>16695</v>
      </c>
      <c r="M507" s="452">
        <v>10753</v>
      </c>
    </row>
    <row r="508" spans="1:13" ht="15">
      <c r="A508" s="451" t="s">
        <v>1281</v>
      </c>
      <c r="B508" s="452">
        <v>2</v>
      </c>
      <c r="C508" s="452">
        <v>80</v>
      </c>
      <c r="D508" s="452">
        <v>1</v>
      </c>
      <c r="E508" s="452">
        <v>4</v>
      </c>
      <c r="F508" s="452">
        <v>118</v>
      </c>
      <c r="G508" s="452">
        <v>0</v>
      </c>
      <c r="H508" s="452">
        <v>0</v>
      </c>
      <c r="I508" s="452"/>
      <c r="J508" s="452"/>
      <c r="K508" s="452">
        <v>6</v>
      </c>
      <c r="L508" s="452">
        <v>198</v>
      </c>
      <c r="M508" s="452">
        <v>1</v>
      </c>
    </row>
    <row r="509" spans="1:13" s="103" customFormat="1" ht="15">
      <c r="A509" s="454" t="s">
        <v>27</v>
      </c>
      <c r="B509" s="450">
        <v>34</v>
      </c>
      <c r="C509" s="450">
        <v>4384</v>
      </c>
      <c r="D509" s="450">
        <v>3482</v>
      </c>
      <c r="E509" s="450">
        <v>28</v>
      </c>
      <c r="F509" s="450">
        <v>2874</v>
      </c>
      <c r="G509" s="450">
        <v>2616</v>
      </c>
      <c r="H509" s="450">
        <v>0</v>
      </c>
      <c r="I509" s="450"/>
      <c r="J509" s="450"/>
      <c r="K509" s="450">
        <v>62</v>
      </c>
      <c r="L509" s="450">
        <v>7258</v>
      </c>
      <c r="M509" s="450">
        <v>6098</v>
      </c>
    </row>
    <row r="510" spans="1:13" ht="15">
      <c r="A510" s="451" t="s">
        <v>1282</v>
      </c>
      <c r="B510" s="452">
        <v>19</v>
      </c>
      <c r="C510" s="452">
        <v>3669</v>
      </c>
      <c r="D510" s="452">
        <v>2994</v>
      </c>
      <c r="E510" s="452">
        <v>22</v>
      </c>
      <c r="F510" s="452">
        <v>2535</v>
      </c>
      <c r="G510" s="452">
        <v>2402</v>
      </c>
      <c r="H510" s="452">
        <v>0</v>
      </c>
      <c r="I510" s="452"/>
      <c r="J510" s="452"/>
      <c r="K510" s="452">
        <v>41</v>
      </c>
      <c r="L510" s="452">
        <v>6204</v>
      </c>
      <c r="M510" s="452">
        <v>5396</v>
      </c>
    </row>
    <row r="511" spans="1:13" ht="15">
      <c r="A511" s="453" t="s">
        <v>1283</v>
      </c>
      <c r="B511" s="452">
        <v>15</v>
      </c>
      <c r="C511" s="452">
        <v>715</v>
      </c>
      <c r="D511" s="452">
        <v>488</v>
      </c>
      <c r="E511" s="452">
        <v>6</v>
      </c>
      <c r="F511" s="452">
        <v>339</v>
      </c>
      <c r="G511" s="452">
        <v>214</v>
      </c>
      <c r="H511" s="452">
        <v>0</v>
      </c>
      <c r="I511" s="452"/>
      <c r="J511" s="452"/>
      <c r="K511" s="452">
        <v>21</v>
      </c>
      <c r="L511" s="452">
        <v>1054</v>
      </c>
      <c r="M511" s="452">
        <v>702</v>
      </c>
    </row>
    <row r="512" spans="1:13" s="103" customFormat="1" ht="15">
      <c r="A512" s="454" t="s">
        <v>28</v>
      </c>
      <c r="B512" s="450">
        <v>2306</v>
      </c>
      <c r="C512" s="450">
        <v>535712</v>
      </c>
      <c r="D512" s="450">
        <v>346280</v>
      </c>
      <c r="E512" s="450">
        <v>2603</v>
      </c>
      <c r="F512" s="450">
        <v>507255</v>
      </c>
      <c r="G512" s="450">
        <v>306011</v>
      </c>
      <c r="H512" s="450">
        <v>59</v>
      </c>
      <c r="I512" s="450">
        <v>10557</v>
      </c>
      <c r="J512" s="450">
        <v>7842</v>
      </c>
      <c r="K512" s="450">
        <v>4968</v>
      </c>
      <c r="L512" s="450">
        <v>1053524</v>
      </c>
      <c r="M512" s="450">
        <v>660133</v>
      </c>
    </row>
    <row r="513" spans="1:13" ht="15">
      <c r="A513" s="451" t="s">
        <v>1284</v>
      </c>
      <c r="B513" s="452">
        <v>18</v>
      </c>
      <c r="C513" s="452">
        <v>3030</v>
      </c>
      <c r="D513" s="452">
        <v>1662</v>
      </c>
      <c r="E513" s="452">
        <v>22</v>
      </c>
      <c r="F513" s="452">
        <v>2870</v>
      </c>
      <c r="G513" s="452">
        <v>1551</v>
      </c>
      <c r="H513" s="452">
        <v>0</v>
      </c>
      <c r="I513" s="452"/>
      <c r="J513" s="452"/>
      <c r="K513" s="452">
        <v>40</v>
      </c>
      <c r="L513" s="452">
        <v>5900</v>
      </c>
      <c r="M513" s="452">
        <v>3213</v>
      </c>
    </row>
    <row r="514" spans="1:13" ht="15">
      <c r="A514" s="451" t="s">
        <v>1285</v>
      </c>
      <c r="B514" s="452">
        <v>199</v>
      </c>
      <c r="C514" s="452">
        <v>35146</v>
      </c>
      <c r="D514" s="452">
        <v>24637</v>
      </c>
      <c r="E514" s="452">
        <v>203</v>
      </c>
      <c r="F514" s="452">
        <v>29753</v>
      </c>
      <c r="G514" s="452">
        <v>19798</v>
      </c>
      <c r="H514" s="452">
        <v>12</v>
      </c>
      <c r="I514" s="452">
        <v>2787</v>
      </c>
      <c r="J514" s="452">
        <v>2365</v>
      </c>
      <c r="K514" s="452">
        <v>414</v>
      </c>
      <c r="L514" s="452">
        <v>67686</v>
      </c>
      <c r="M514" s="452">
        <v>46800</v>
      </c>
    </row>
    <row r="515" spans="1:13" ht="15">
      <c r="A515" s="451" t="s">
        <v>1286</v>
      </c>
      <c r="B515" s="452">
        <v>316</v>
      </c>
      <c r="C515" s="452">
        <v>82475</v>
      </c>
      <c r="D515" s="452">
        <v>60381</v>
      </c>
      <c r="E515" s="452">
        <v>324</v>
      </c>
      <c r="F515" s="452">
        <v>76234</v>
      </c>
      <c r="G515" s="452">
        <v>52904</v>
      </c>
      <c r="H515" s="452">
        <v>9</v>
      </c>
      <c r="I515" s="452">
        <v>823</v>
      </c>
      <c r="J515" s="452">
        <v>511</v>
      </c>
      <c r="K515" s="452">
        <v>649</v>
      </c>
      <c r="L515" s="452">
        <v>159532</v>
      </c>
      <c r="M515" s="452">
        <v>113796</v>
      </c>
    </row>
    <row r="516" spans="1:13" ht="15">
      <c r="A516" s="451" t="s">
        <v>1287</v>
      </c>
      <c r="B516" s="452">
        <v>45</v>
      </c>
      <c r="C516" s="452">
        <v>12145</v>
      </c>
      <c r="D516" s="452">
        <v>6754</v>
      </c>
      <c r="E516" s="452">
        <v>51</v>
      </c>
      <c r="F516" s="452">
        <v>10425</v>
      </c>
      <c r="G516" s="452">
        <v>6761</v>
      </c>
      <c r="H516" s="452">
        <v>1</v>
      </c>
      <c r="I516" s="452">
        <v>50</v>
      </c>
      <c r="J516" s="452">
        <v>0</v>
      </c>
      <c r="K516" s="452">
        <v>97</v>
      </c>
      <c r="L516" s="452">
        <v>22620</v>
      </c>
      <c r="M516" s="452">
        <v>13515</v>
      </c>
    </row>
    <row r="517" spans="1:13" ht="15">
      <c r="A517" s="451" t="s">
        <v>1288</v>
      </c>
      <c r="B517" s="452">
        <v>23</v>
      </c>
      <c r="C517" s="452">
        <v>5306</v>
      </c>
      <c r="D517" s="452">
        <v>2484</v>
      </c>
      <c r="E517" s="452">
        <v>32</v>
      </c>
      <c r="F517" s="452">
        <v>6025</v>
      </c>
      <c r="G517" s="452">
        <v>2791</v>
      </c>
      <c r="H517" s="452">
        <v>1</v>
      </c>
      <c r="I517" s="452">
        <v>100</v>
      </c>
      <c r="J517" s="452">
        <v>20</v>
      </c>
      <c r="K517" s="452">
        <v>56</v>
      </c>
      <c r="L517" s="452">
        <v>11431</v>
      </c>
      <c r="M517" s="452">
        <v>5295</v>
      </c>
    </row>
    <row r="518" spans="1:13" ht="15">
      <c r="A518" s="451" t="s">
        <v>1289</v>
      </c>
      <c r="B518" s="452">
        <v>40</v>
      </c>
      <c r="C518" s="452">
        <v>7629</v>
      </c>
      <c r="D518" s="452">
        <v>4443</v>
      </c>
      <c r="E518" s="452">
        <v>60</v>
      </c>
      <c r="F518" s="452">
        <v>11313</v>
      </c>
      <c r="G518" s="452">
        <v>6649</v>
      </c>
      <c r="H518" s="452">
        <v>1</v>
      </c>
      <c r="I518" s="452">
        <v>48</v>
      </c>
      <c r="J518" s="452">
        <v>33</v>
      </c>
      <c r="K518" s="452">
        <v>101</v>
      </c>
      <c r="L518" s="452">
        <v>18990</v>
      </c>
      <c r="M518" s="452">
        <v>11125</v>
      </c>
    </row>
    <row r="519" spans="1:13" ht="15">
      <c r="A519" s="451" t="s">
        <v>1290</v>
      </c>
      <c r="B519" s="452">
        <v>80</v>
      </c>
      <c r="C519" s="452">
        <v>17330</v>
      </c>
      <c r="D519" s="452">
        <v>13809</v>
      </c>
      <c r="E519" s="452">
        <v>98</v>
      </c>
      <c r="F519" s="452">
        <v>20472</v>
      </c>
      <c r="G519" s="452">
        <v>11835</v>
      </c>
      <c r="H519" s="452">
        <v>1</v>
      </c>
      <c r="I519" s="452">
        <v>150</v>
      </c>
      <c r="J519" s="452">
        <v>15</v>
      </c>
      <c r="K519" s="452">
        <v>179</v>
      </c>
      <c r="L519" s="452">
        <v>37952</v>
      </c>
      <c r="M519" s="452">
        <v>25659</v>
      </c>
    </row>
    <row r="520" spans="1:13" ht="15">
      <c r="A520" s="451" t="s">
        <v>1291</v>
      </c>
      <c r="B520" s="452">
        <v>238</v>
      </c>
      <c r="C520" s="452">
        <v>74566</v>
      </c>
      <c r="D520" s="452">
        <v>54751</v>
      </c>
      <c r="E520" s="452">
        <v>195</v>
      </c>
      <c r="F520" s="452">
        <v>49041</v>
      </c>
      <c r="G520" s="452">
        <v>30218</v>
      </c>
      <c r="H520" s="452">
        <v>3</v>
      </c>
      <c r="I520" s="452">
        <v>560</v>
      </c>
      <c r="J520" s="452">
        <v>234</v>
      </c>
      <c r="K520" s="452">
        <v>436</v>
      </c>
      <c r="L520" s="452">
        <v>124167</v>
      </c>
      <c r="M520" s="452">
        <v>85203</v>
      </c>
    </row>
    <row r="521" spans="1:13" ht="15">
      <c r="A521" s="451" t="s">
        <v>1292</v>
      </c>
      <c r="B521" s="452">
        <v>101</v>
      </c>
      <c r="C521" s="452">
        <v>17912</v>
      </c>
      <c r="D521" s="452">
        <v>9746</v>
      </c>
      <c r="E521" s="452">
        <v>110</v>
      </c>
      <c r="F521" s="452">
        <v>20055</v>
      </c>
      <c r="G521" s="452">
        <v>10534</v>
      </c>
      <c r="H521" s="452">
        <v>2</v>
      </c>
      <c r="I521" s="452">
        <v>160</v>
      </c>
      <c r="J521" s="452">
        <v>25</v>
      </c>
      <c r="K521" s="452">
        <v>213</v>
      </c>
      <c r="L521" s="452">
        <v>38127</v>
      </c>
      <c r="M521" s="452">
        <v>20305</v>
      </c>
    </row>
    <row r="522" spans="1:13" ht="15">
      <c r="A522" s="453" t="s">
        <v>1293</v>
      </c>
      <c r="B522" s="452">
        <v>19</v>
      </c>
      <c r="C522" s="452">
        <v>4704</v>
      </c>
      <c r="D522" s="452">
        <v>3194</v>
      </c>
      <c r="E522" s="452">
        <v>24</v>
      </c>
      <c r="F522" s="452">
        <v>4682</v>
      </c>
      <c r="G522" s="452">
        <v>2442</v>
      </c>
      <c r="H522" s="452">
        <v>0</v>
      </c>
      <c r="I522" s="452"/>
      <c r="J522" s="452"/>
      <c r="K522" s="452">
        <v>43</v>
      </c>
      <c r="L522" s="452">
        <v>9386</v>
      </c>
      <c r="M522" s="452">
        <v>5636</v>
      </c>
    </row>
    <row r="523" spans="1:13" ht="15">
      <c r="A523" s="451" t="s">
        <v>1294</v>
      </c>
      <c r="B523" s="452">
        <v>18</v>
      </c>
      <c r="C523" s="452">
        <v>6302</v>
      </c>
      <c r="D523" s="452">
        <v>3708</v>
      </c>
      <c r="E523" s="452">
        <v>23</v>
      </c>
      <c r="F523" s="452">
        <v>4487</v>
      </c>
      <c r="G523" s="452">
        <v>2257</v>
      </c>
      <c r="H523" s="452">
        <v>0</v>
      </c>
      <c r="I523" s="452"/>
      <c r="J523" s="452"/>
      <c r="K523" s="452">
        <v>41</v>
      </c>
      <c r="L523" s="452">
        <v>10789</v>
      </c>
      <c r="M523" s="452">
        <v>5965</v>
      </c>
    </row>
    <row r="524" spans="1:13" ht="15">
      <c r="A524" s="451" t="s">
        <v>1295</v>
      </c>
      <c r="B524" s="452">
        <v>85</v>
      </c>
      <c r="C524" s="452">
        <v>15434</v>
      </c>
      <c r="D524" s="452">
        <v>10213</v>
      </c>
      <c r="E524" s="452">
        <v>118</v>
      </c>
      <c r="F524" s="452">
        <v>18973</v>
      </c>
      <c r="G524" s="452">
        <v>13552</v>
      </c>
      <c r="H524" s="452">
        <v>3</v>
      </c>
      <c r="I524" s="452">
        <v>577</v>
      </c>
      <c r="J524" s="452">
        <v>553</v>
      </c>
      <c r="K524" s="452">
        <v>206</v>
      </c>
      <c r="L524" s="452">
        <v>34984</v>
      </c>
      <c r="M524" s="452">
        <v>24318</v>
      </c>
    </row>
    <row r="525" spans="1:13" ht="15">
      <c r="A525" s="451" t="s">
        <v>1296</v>
      </c>
      <c r="B525" s="452">
        <v>28</v>
      </c>
      <c r="C525" s="452">
        <v>3946</v>
      </c>
      <c r="D525" s="452">
        <v>2057</v>
      </c>
      <c r="E525" s="452">
        <v>37</v>
      </c>
      <c r="F525" s="452">
        <v>5066</v>
      </c>
      <c r="G525" s="452">
        <v>2315</v>
      </c>
      <c r="H525" s="452">
        <v>0</v>
      </c>
      <c r="I525" s="452"/>
      <c r="J525" s="452"/>
      <c r="K525" s="452">
        <v>65</v>
      </c>
      <c r="L525" s="452">
        <v>9012</v>
      </c>
      <c r="M525" s="452">
        <v>4372</v>
      </c>
    </row>
    <row r="526" spans="1:13" ht="15">
      <c r="A526" s="451" t="s">
        <v>1297</v>
      </c>
      <c r="B526" s="452">
        <v>114</v>
      </c>
      <c r="C526" s="452">
        <v>40958</v>
      </c>
      <c r="D526" s="452">
        <v>18691</v>
      </c>
      <c r="E526" s="452">
        <v>129</v>
      </c>
      <c r="F526" s="452">
        <v>35726</v>
      </c>
      <c r="G526" s="452">
        <v>16100</v>
      </c>
      <c r="H526" s="452">
        <v>0</v>
      </c>
      <c r="I526" s="452"/>
      <c r="J526" s="452"/>
      <c r="K526" s="452">
        <v>243</v>
      </c>
      <c r="L526" s="452">
        <v>76684</v>
      </c>
      <c r="M526" s="452">
        <v>34791</v>
      </c>
    </row>
    <row r="527" spans="1:13" ht="15">
      <c r="A527" s="453" t="s">
        <v>1298</v>
      </c>
      <c r="B527" s="452">
        <v>26</v>
      </c>
      <c r="C527" s="452">
        <v>10026</v>
      </c>
      <c r="D527" s="452">
        <v>5592</v>
      </c>
      <c r="E527" s="452">
        <v>34</v>
      </c>
      <c r="F527" s="452">
        <v>10751</v>
      </c>
      <c r="G527" s="452">
        <v>5067</v>
      </c>
      <c r="H527" s="452">
        <v>0</v>
      </c>
      <c r="I527" s="452"/>
      <c r="J527" s="452"/>
      <c r="K527" s="452">
        <v>60</v>
      </c>
      <c r="L527" s="452">
        <v>20777</v>
      </c>
      <c r="M527" s="452">
        <v>10659</v>
      </c>
    </row>
    <row r="528" spans="1:13" ht="15">
      <c r="A528" s="451" t="s">
        <v>1299</v>
      </c>
      <c r="B528" s="452">
        <v>48</v>
      </c>
      <c r="C528" s="452">
        <v>11011</v>
      </c>
      <c r="D528" s="452">
        <v>3853</v>
      </c>
      <c r="E528" s="452">
        <v>65</v>
      </c>
      <c r="F528" s="452">
        <v>10003</v>
      </c>
      <c r="G528" s="452">
        <v>4218</v>
      </c>
      <c r="H528" s="452">
        <v>0</v>
      </c>
      <c r="I528" s="452"/>
      <c r="J528" s="452"/>
      <c r="K528" s="452">
        <v>113</v>
      </c>
      <c r="L528" s="452">
        <v>21014</v>
      </c>
      <c r="M528" s="452">
        <v>8071</v>
      </c>
    </row>
    <row r="529" spans="1:13" ht="15">
      <c r="A529" s="451" t="s">
        <v>1300</v>
      </c>
      <c r="B529" s="452">
        <v>16</v>
      </c>
      <c r="C529" s="452">
        <v>3019</v>
      </c>
      <c r="D529" s="452">
        <v>1920</v>
      </c>
      <c r="E529" s="452">
        <v>23</v>
      </c>
      <c r="F529" s="452">
        <v>4084</v>
      </c>
      <c r="G529" s="452">
        <v>1961</v>
      </c>
      <c r="H529" s="452">
        <v>0</v>
      </c>
      <c r="I529" s="452"/>
      <c r="J529" s="452"/>
      <c r="K529" s="452">
        <v>39</v>
      </c>
      <c r="L529" s="452">
        <v>7103</v>
      </c>
      <c r="M529" s="452">
        <v>3881</v>
      </c>
    </row>
    <row r="530" spans="1:13" ht="15">
      <c r="A530" s="451" t="s">
        <v>1301</v>
      </c>
      <c r="B530" s="452">
        <v>92</v>
      </c>
      <c r="C530" s="452">
        <v>16034</v>
      </c>
      <c r="D530" s="452">
        <v>9010</v>
      </c>
      <c r="E530" s="452">
        <v>125</v>
      </c>
      <c r="F530" s="452">
        <v>23475</v>
      </c>
      <c r="G530" s="452">
        <v>12885</v>
      </c>
      <c r="H530" s="452">
        <v>5</v>
      </c>
      <c r="I530" s="452">
        <v>970</v>
      </c>
      <c r="J530" s="452">
        <v>383</v>
      </c>
      <c r="K530" s="452">
        <v>222</v>
      </c>
      <c r="L530" s="452">
        <v>40479</v>
      </c>
      <c r="M530" s="452">
        <v>22278</v>
      </c>
    </row>
    <row r="531" spans="1:13" ht="15">
      <c r="A531" s="451" t="s">
        <v>1302</v>
      </c>
      <c r="B531" s="452">
        <v>36</v>
      </c>
      <c r="C531" s="452">
        <v>6648</v>
      </c>
      <c r="D531" s="452">
        <v>4000</v>
      </c>
      <c r="E531" s="452">
        <v>45</v>
      </c>
      <c r="F531" s="452">
        <v>7039</v>
      </c>
      <c r="G531" s="452">
        <v>3874</v>
      </c>
      <c r="H531" s="452">
        <v>1</v>
      </c>
      <c r="I531" s="452">
        <v>54</v>
      </c>
      <c r="J531" s="452">
        <v>54</v>
      </c>
      <c r="K531" s="452">
        <v>82</v>
      </c>
      <c r="L531" s="452">
        <v>13741</v>
      </c>
      <c r="M531" s="452">
        <v>7928</v>
      </c>
    </row>
    <row r="532" spans="1:13" ht="15">
      <c r="A532" s="451" t="s">
        <v>1303</v>
      </c>
      <c r="B532" s="452">
        <v>57</v>
      </c>
      <c r="C532" s="452">
        <v>11221</v>
      </c>
      <c r="D532" s="452">
        <v>7899</v>
      </c>
      <c r="E532" s="452">
        <v>91</v>
      </c>
      <c r="F532" s="452">
        <v>14885</v>
      </c>
      <c r="G532" s="452">
        <v>9775</v>
      </c>
      <c r="H532" s="452">
        <v>1</v>
      </c>
      <c r="I532" s="452">
        <v>30</v>
      </c>
      <c r="J532" s="452">
        <v>30</v>
      </c>
      <c r="K532" s="452">
        <v>149</v>
      </c>
      <c r="L532" s="452">
        <v>26136</v>
      </c>
      <c r="M532" s="452">
        <v>17704</v>
      </c>
    </row>
    <row r="533" spans="1:13" ht="15">
      <c r="A533" s="451" t="s">
        <v>1304</v>
      </c>
      <c r="B533" s="452">
        <v>8</v>
      </c>
      <c r="C533" s="452">
        <v>1184</v>
      </c>
      <c r="D533" s="452">
        <v>1015</v>
      </c>
      <c r="E533" s="452">
        <v>15</v>
      </c>
      <c r="F533" s="452">
        <v>1190</v>
      </c>
      <c r="G533" s="452">
        <v>1063</v>
      </c>
      <c r="H533" s="452">
        <v>0</v>
      </c>
      <c r="I533" s="452"/>
      <c r="J533" s="452"/>
      <c r="K533" s="452">
        <v>23</v>
      </c>
      <c r="L533" s="452">
        <v>2374</v>
      </c>
      <c r="M533" s="452">
        <v>2078</v>
      </c>
    </row>
    <row r="534" spans="1:13" ht="15">
      <c r="A534" s="451" t="s">
        <v>1305</v>
      </c>
      <c r="B534" s="452">
        <v>25</v>
      </c>
      <c r="C534" s="452">
        <v>3971</v>
      </c>
      <c r="D534" s="452">
        <v>2239</v>
      </c>
      <c r="E534" s="452">
        <v>40</v>
      </c>
      <c r="F534" s="452">
        <v>7092</v>
      </c>
      <c r="G534" s="452">
        <v>3711</v>
      </c>
      <c r="H534" s="452">
        <v>0</v>
      </c>
      <c r="I534" s="452"/>
      <c r="J534" s="452"/>
      <c r="K534" s="452">
        <v>65</v>
      </c>
      <c r="L534" s="452">
        <v>11063</v>
      </c>
      <c r="M534" s="452">
        <v>5950</v>
      </c>
    </row>
    <row r="535" spans="1:13" ht="15">
      <c r="A535" s="451" t="s">
        <v>1306</v>
      </c>
      <c r="B535" s="452">
        <v>77</v>
      </c>
      <c r="C535" s="452">
        <v>22298</v>
      </c>
      <c r="D535" s="452">
        <v>15489</v>
      </c>
      <c r="E535" s="452">
        <v>67</v>
      </c>
      <c r="F535" s="452">
        <v>15369</v>
      </c>
      <c r="G535" s="452">
        <v>9440</v>
      </c>
      <c r="H535" s="452">
        <v>2</v>
      </c>
      <c r="I535" s="452">
        <v>1410</v>
      </c>
      <c r="J535" s="452">
        <v>1155</v>
      </c>
      <c r="K535" s="452">
        <v>146</v>
      </c>
      <c r="L535" s="452">
        <v>39077</v>
      </c>
      <c r="M535" s="452">
        <v>26084</v>
      </c>
    </row>
    <row r="536" spans="1:13" ht="15">
      <c r="A536" s="451" t="s">
        <v>1307</v>
      </c>
      <c r="B536" s="452">
        <v>12</v>
      </c>
      <c r="C536" s="452">
        <v>2670</v>
      </c>
      <c r="D536" s="452">
        <v>1109</v>
      </c>
      <c r="E536" s="452">
        <v>17</v>
      </c>
      <c r="F536" s="452">
        <v>3233</v>
      </c>
      <c r="G536" s="452">
        <v>2164</v>
      </c>
      <c r="H536" s="452">
        <v>1</v>
      </c>
      <c r="I536" s="452">
        <v>120</v>
      </c>
      <c r="J536" s="452">
        <v>25</v>
      </c>
      <c r="K536" s="452">
        <v>30</v>
      </c>
      <c r="L536" s="452">
        <v>6023</v>
      </c>
      <c r="M536" s="452">
        <v>3298</v>
      </c>
    </row>
    <row r="537" spans="1:13" ht="15">
      <c r="A537" s="451" t="s">
        <v>1308</v>
      </c>
      <c r="B537" s="452">
        <v>43</v>
      </c>
      <c r="C537" s="452">
        <v>7481</v>
      </c>
      <c r="D537" s="452">
        <v>4495</v>
      </c>
      <c r="E537" s="452">
        <v>61</v>
      </c>
      <c r="F537" s="452">
        <v>8253</v>
      </c>
      <c r="G537" s="452">
        <v>5335</v>
      </c>
      <c r="H537" s="452">
        <v>0</v>
      </c>
      <c r="I537" s="452"/>
      <c r="J537" s="452"/>
      <c r="K537" s="452">
        <v>104</v>
      </c>
      <c r="L537" s="452">
        <v>15734</v>
      </c>
      <c r="M537" s="452">
        <v>9830</v>
      </c>
    </row>
    <row r="538" spans="1:13" ht="15">
      <c r="A538" s="451" t="s">
        <v>1309</v>
      </c>
      <c r="B538" s="452">
        <v>135</v>
      </c>
      <c r="C538" s="452">
        <v>31786</v>
      </c>
      <c r="D538" s="452">
        <v>21758</v>
      </c>
      <c r="E538" s="452">
        <v>157</v>
      </c>
      <c r="F538" s="452">
        <v>31165</v>
      </c>
      <c r="G538" s="452">
        <v>21644</v>
      </c>
      <c r="H538" s="452">
        <v>4</v>
      </c>
      <c r="I538" s="452">
        <v>380</v>
      </c>
      <c r="J538" s="452">
        <v>262</v>
      </c>
      <c r="K538" s="452">
        <v>296</v>
      </c>
      <c r="L538" s="452">
        <v>63331</v>
      </c>
      <c r="M538" s="452">
        <v>43664</v>
      </c>
    </row>
    <row r="539" spans="1:13" ht="15">
      <c r="A539" s="451" t="s">
        <v>1310</v>
      </c>
      <c r="B539" s="452">
        <v>102</v>
      </c>
      <c r="C539" s="452">
        <v>21217</v>
      </c>
      <c r="D539" s="452">
        <v>13118</v>
      </c>
      <c r="E539" s="452">
        <v>132</v>
      </c>
      <c r="F539" s="452">
        <v>20316</v>
      </c>
      <c r="G539" s="452">
        <v>11855</v>
      </c>
      <c r="H539" s="452">
        <v>1</v>
      </c>
      <c r="I539" s="452">
        <v>100</v>
      </c>
      <c r="J539" s="452">
        <v>86</v>
      </c>
      <c r="K539" s="452">
        <v>235</v>
      </c>
      <c r="L539" s="452">
        <v>41633</v>
      </c>
      <c r="M539" s="452">
        <v>25059</v>
      </c>
    </row>
    <row r="540" spans="1:13" ht="15">
      <c r="A540" s="451" t="s">
        <v>1311</v>
      </c>
      <c r="B540" s="452">
        <v>31</v>
      </c>
      <c r="C540" s="452">
        <v>5444</v>
      </c>
      <c r="D540" s="452">
        <v>2661</v>
      </c>
      <c r="E540" s="452">
        <v>31</v>
      </c>
      <c r="F540" s="452">
        <v>4316</v>
      </c>
      <c r="G540" s="452">
        <v>2374</v>
      </c>
      <c r="H540" s="452">
        <v>0</v>
      </c>
      <c r="I540" s="452"/>
      <c r="J540" s="452"/>
      <c r="K540" s="452">
        <v>62</v>
      </c>
      <c r="L540" s="452">
        <v>9760</v>
      </c>
      <c r="M540" s="452">
        <v>5035</v>
      </c>
    </row>
    <row r="541" spans="1:13" ht="15">
      <c r="A541" s="451" t="s">
        <v>1312</v>
      </c>
      <c r="B541" s="452">
        <v>50</v>
      </c>
      <c r="C541" s="452">
        <v>8395</v>
      </c>
      <c r="D541" s="452">
        <v>4390</v>
      </c>
      <c r="E541" s="452">
        <v>49</v>
      </c>
      <c r="F541" s="452">
        <v>6707</v>
      </c>
      <c r="G541" s="452">
        <v>3180</v>
      </c>
      <c r="H541" s="452">
        <v>1</v>
      </c>
      <c r="I541" s="452">
        <v>100</v>
      </c>
      <c r="J541" s="452">
        <v>3</v>
      </c>
      <c r="K541" s="452">
        <v>100</v>
      </c>
      <c r="L541" s="452">
        <v>15202</v>
      </c>
      <c r="M541" s="452">
        <v>7573</v>
      </c>
    </row>
    <row r="542" spans="1:13" ht="15">
      <c r="A542" s="451" t="s">
        <v>1313</v>
      </c>
      <c r="B542" s="452">
        <v>139</v>
      </c>
      <c r="C542" s="452">
        <v>27006</v>
      </c>
      <c r="D542" s="452">
        <v>21210</v>
      </c>
      <c r="E542" s="452">
        <v>116</v>
      </c>
      <c r="F542" s="452">
        <v>18962</v>
      </c>
      <c r="G542" s="452">
        <v>13782</v>
      </c>
      <c r="H542" s="452">
        <v>9</v>
      </c>
      <c r="I542" s="452">
        <v>2088</v>
      </c>
      <c r="J542" s="452">
        <v>2088</v>
      </c>
      <c r="K542" s="452">
        <v>264</v>
      </c>
      <c r="L542" s="452">
        <v>48056</v>
      </c>
      <c r="M542" s="452">
        <v>37080</v>
      </c>
    </row>
    <row r="543" spans="1:13" ht="15">
      <c r="A543" s="451" t="s">
        <v>1314</v>
      </c>
      <c r="B543" s="452">
        <v>38</v>
      </c>
      <c r="C543" s="452">
        <v>6695</v>
      </c>
      <c r="D543" s="452">
        <v>3048</v>
      </c>
      <c r="E543" s="452">
        <v>52</v>
      </c>
      <c r="F543" s="452">
        <v>8340</v>
      </c>
      <c r="G543" s="452">
        <v>4317</v>
      </c>
      <c r="H543" s="452">
        <v>0</v>
      </c>
      <c r="I543" s="452"/>
      <c r="J543" s="452"/>
      <c r="K543" s="452">
        <v>90</v>
      </c>
      <c r="L543" s="452">
        <v>15035</v>
      </c>
      <c r="M543" s="452">
        <v>7365</v>
      </c>
    </row>
    <row r="544" spans="1:13" ht="15">
      <c r="A544" s="451" t="s">
        <v>1315</v>
      </c>
      <c r="B544" s="452">
        <v>47</v>
      </c>
      <c r="C544" s="452">
        <v>12723</v>
      </c>
      <c r="D544" s="452">
        <v>6944</v>
      </c>
      <c r="E544" s="452">
        <v>57</v>
      </c>
      <c r="F544" s="452">
        <v>16953</v>
      </c>
      <c r="G544" s="452">
        <v>9659</v>
      </c>
      <c r="H544" s="452">
        <v>1</v>
      </c>
      <c r="I544" s="452">
        <v>50</v>
      </c>
      <c r="J544" s="452">
        <v>0</v>
      </c>
      <c r="K544" s="452">
        <v>105</v>
      </c>
      <c r="L544" s="452">
        <v>29726</v>
      </c>
      <c r="M544" s="452">
        <v>16603</v>
      </c>
    </row>
    <row r="545" spans="1:13" s="103" customFormat="1" ht="15">
      <c r="A545" s="454" t="s">
        <v>29</v>
      </c>
      <c r="B545" s="450">
        <v>364</v>
      </c>
      <c r="C545" s="450">
        <v>72155</v>
      </c>
      <c r="D545" s="450">
        <v>57489</v>
      </c>
      <c r="E545" s="450">
        <v>501</v>
      </c>
      <c r="F545" s="450">
        <v>98205</v>
      </c>
      <c r="G545" s="450">
        <v>69282</v>
      </c>
      <c r="H545" s="450">
        <v>18</v>
      </c>
      <c r="I545" s="450">
        <v>1121</v>
      </c>
      <c r="J545" s="450">
        <v>740</v>
      </c>
      <c r="K545" s="450">
        <v>883</v>
      </c>
      <c r="L545" s="450">
        <v>171481</v>
      </c>
      <c r="M545" s="450">
        <v>127511</v>
      </c>
    </row>
    <row r="546" spans="1:13" ht="15">
      <c r="A546" s="451" t="s">
        <v>1316</v>
      </c>
      <c r="B546" s="452">
        <v>8</v>
      </c>
      <c r="C546" s="452">
        <v>5240</v>
      </c>
      <c r="D546" s="452">
        <v>4534</v>
      </c>
      <c r="E546" s="452">
        <v>10</v>
      </c>
      <c r="F546" s="452">
        <v>4668</v>
      </c>
      <c r="G546" s="452">
        <v>3523</v>
      </c>
      <c r="H546" s="452">
        <v>0</v>
      </c>
      <c r="I546" s="452"/>
      <c r="J546" s="452"/>
      <c r="K546" s="452">
        <v>18</v>
      </c>
      <c r="L546" s="452">
        <v>9908</v>
      </c>
      <c r="M546" s="452">
        <v>8057</v>
      </c>
    </row>
    <row r="547" spans="1:13" ht="15">
      <c r="A547" s="451" t="s">
        <v>1317</v>
      </c>
      <c r="B547" s="452">
        <v>76</v>
      </c>
      <c r="C547" s="452">
        <v>17013</v>
      </c>
      <c r="D547" s="452">
        <v>14922</v>
      </c>
      <c r="E547" s="452">
        <v>116</v>
      </c>
      <c r="F547" s="452">
        <v>25946</v>
      </c>
      <c r="G547" s="452">
        <v>19670</v>
      </c>
      <c r="H547" s="452">
        <v>6</v>
      </c>
      <c r="I547" s="452">
        <v>267</v>
      </c>
      <c r="J547" s="452">
        <v>155</v>
      </c>
      <c r="K547" s="452">
        <v>198</v>
      </c>
      <c r="L547" s="452">
        <v>43226</v>
      </c>
      <c r="M547" s="452">
        <v>34747</v>
      </c>
    </row>
    <row r="548" spans="1:13" ht="15">
      <c r="A548" s="451" t="s">
        <v>1318</v>
      </c>
      <c r="B548" s="452">
        <v>13</v>
      </c>
      <c r="C548" s="452">
        <v>3780</v>
      </c>
      <c r="D548" s="452">
        <v>2830</v>
      </c>
      <c r="E548" s="452">
        <v>41</v>
      </c>
      <c r="F548" s="452">
        <v>8600</v>
      </c>
      <c r="G548" s="452">
        <v>6539</v>
      </c>
      <c r="H548" s="452">
        <v>0</v>
      </c>
      <c r="I548" s="452"/>
      <c r="J548" s="452"/>
      <c r="K548" s="452">
        <v>54</v>
      </c>
      <c r="L548" s="452">
        <v>12380</v>
      </c>
      <c r="M548" s="452">
        <v>9369</v>
      </c>
    </row>
    <row r="549" spans="1:13" ht="15">
      <c r="A549" s="451" t="s">
        <v>1319</v>
      </c>
      <c r="B549" s="452">
        <v>17</v>
      </c>
      <c r="C549" s="452">
        <v>3420</v>
      </c>
      <c r="D549" s="452">
        <v>2594</v>
      </c>
      <c r="E549" s="452">
        <v>28</v>
      </c>
      <c r="F549" s="452">
        <v>5484</v>
      </c>
      <c r="G549" s="452">
        <v>4191</v>
      </c>
      <c r="H549" s="452">
        <v>0</v>
      </c>
      <c r="I549" s="452"/>
      <c r="J549" s="452"/>
      <c r="K549" s="452">
        <v>45</v>
      </c>
      <c r="L549" s="452">
        <v>8904</v>
      </c>
      <c r="M549" s="452">
        <v>6785</v>
      </c>
    </row>
    <row r="550" spans="1:13" ht="15">
      <c r="A550" s="451" t="s">
        <v>1320</v>
      </c>
      <c r="B550" s="452">
        <v>19</v>
      </c>
      <c r="C550" s="452">
        <v>2447</v>
      </c>
      <c r="D550" s="452">
        <v>1640</v>
      </c>
      <c r="E550" s="452">
        <v>19</v>
      </c>
      <c r="F550" s="452">
        <v>3470</v>
      </c>
      <c r="G550" s="452">
        <v>2840</v>
      </c>
      <c r="H550" s="452">
        <v>1</v>
      </c>
      <c r="I550" s="452">
        <v>120</v>
      </c>
      <c r="J550" s="452">
        <v>40</v>
      </c>
      <c r="K550" s="452">
        <v>39</v>
      </c>
      <c r="L550" s="452">
        <v>6037</v>
      </c>
      <c r="M550" s="452">
        <v>4520</v>
      </c>
    </row>
    <row r="551" spans="1:13" ht="15">
      <c r="A551" s="451" t="s">
        <v>1321</v>
      </c>
      <c r="B551" s="452">
        <v>23</v>
      </c>
      <c r="C551" s="452">
        <v>4239</v>
      </c>
      <c r="D551" s="452">
        <v>2895</v>
      </c>
      <c r="E551" s="452">
        <v>25</v>
      </c>
      <c r="F551" s="452">
        <v>3777</v>
      </c>
      <c r="G551" s="452">
        <v>1820</v>
      </c>
      <c r="H551" s="452">
        <v>2</v>
      </c>
      <c r="I551" s="452">
        <v>68</v>
      </c>
      <c r="J551" s="452">
        <v>40</v>
      </c>
      <c r="K551" s="452">
        <v>50</v>
      </c>
      <c r="L551" s="452">
        <v>8084</v>
      </c>
      <c r="M551" s="452">
        <v>4755</v>
      </c>
    </row>
    <row r="552" spans="1:13" ht="15">
      <c r="A552" s="451" t="s">
        <v>1322</v>
      </c>
      <c r="B552" s="452">
        <v>31</v>
      </c>
      <c r="C552" s="452">
        <v>5330</v>
      </c>
      <c r="D552" s="452">
        <v>3968</v>
      </c>
      <c r="E552" s="452">
        <v>36</v>
      </c>
      <c r="F552" s="452">
        <v>4552</v>
      </c>
      <c r="G552" s="452">
        <v>3412</v>
      </c>
      <c r="H552" s="452">
        <v>1</v>
      </c>
      <c r="I552" s="452">
        <v>60</v>
      </c>
      <c r="J552" s="452">
        <v>3</v>
      </c>
      <c r="K552" s="452">
        <v>68</v>
      </c>
      <c r="L552" s="452">
        <v>9942</v>
      </c>
      <c r="M552" s="452">
        <v>7383</v>
      </c>
    </row>
    <row r="553" spans="1:13" ht="15">
      <c r="A553" s="451" t="s">
        <v>1323</v>
      </c>
      <c r="B553" s="452">
        <v>10</v>
      </c>
      <c r="C553" s="452">
        <v>1218</v>
      </c>
      <c r="D553" s="452">
        <v>1083</v>
      </c>
      <c r="E553" s="452">
        <v>16</v>
      </c>
      <c r="F553" s="452">
        <v>3515</v>
      </c>
      <c r="G553" s="452">
        <v>1698</v>
      </c>
      <c r="H553" s="452">
        <v>0</v>
      </c>
      <c r="I553" s="452"/>
      <c r="J553" s="452"/>
      <c r="K553" s="452">
        <v>26</v>
      </c>
      <c r="L553" s="452">
        <v>4733</v>
      </c>
      <c r="M553" s="452">
        <v>2781</v>
      </c>
    </row>
    <row r="554" spans="1:13" ht="15">
      <c r="A554" s="451" t="s">
        <v>1324</v>
      </c>
      <c r="B554" s="452">
        <v>115</v>
      </c>
      <c r="C554" s="452">
        <v>19278</v>
      </c>
      <c r="D554" s="452">
        <v>14611</v>
      </c>
      <c r="E554" s="452">
        <v>147</v>
      </c>
      <c r="F554" s="452">
        <v>26710</v>
      </c>
      <c r="G554" s="452">
        <v>18277</v>
      </c>
      <c r="H554" s="452">
        <v>6</v>
      </c>
      <c r="I554" s="452">
        <v>458</v>
      </c>
      <c r="J554" s="452">
        <v>398</v>
      </c>
      <c r="K554" s="452">
        <v>268</v>
      </c>
      <c r="L554" s="452">
        <v>46446</v>
      </c>
      <c r="M554" s="452">
        <v>33286</v>
      </c>
    </row>
    <row r="555" spans="1:13" ht="15">
      <c r="A555" s="451" t="s">
        <v>1325</v>
      </c>
      <c r="B555" s="452">
        <v>52</v>
      </c>
      <c r="C555" s="452">
        <v>10190</v>
      </c>
      <c r="D555" s="452">
        <v>8412</v>
      </c>
      <c r="E555" s="452">
        <v>63</v>
      </c>
      <c r="F555" s="452">
        <v>11483</v>
      </c>
      <c r="G555" s="452">
        <v>7312</v>
      </c>
      <c r="H555" s="452">
        <v>2</v>
      </c>
      <c r="I555" s="452">
        <v>148</v>
      </c>
      <c r="J555" s="452">
        <v>104</v>
      </c>
      <c r="K555" s="452">
        <v>117</v>
      </c>
      <c r="L555" s="452">
        <v>21821</v>
      </c>
      <c r="M555" s="452">
        <v>15828</v>
      </c>
    </row>
    <row r="556" spans="1:13" s="103" customFormat="1" ht="15">
      <c r="A556" s="454" t="s">
        <v>30</v>
      </c>
      <c r="B556" s="450">
        <v>28</v>
      </c>
      <c r="C556" s="450">
        <v>3922</v>
      </c>
      <c r="D556" s="450">
        <v>3333</v>
      </c>
      <c r="E556" s="450">
        <v>24</v>
      </c>
      <c r="F556" s="450">
        <v>2769</v>
      </c>
      <c r="G556" s="450">
        <v>1962</v>
      </c>
      <c r="H556" s="450">
        <v>4</v>
      </c>
      <c r="I556" s="450">
        <v>340</v>
      </c>
      <c r="J556" s="450">
        <v>248</v>
      </c>
      <c r="K556" s="450">
        <v>57</v>
      </c>
      <c r="L556" s="450">
        <v>7031</v>
      </c>
      <c r="M556" s="450">
        <v>5543</v>
      </c>
    </row>
    <row r="557" spans="1:13" ht="15">
      <c r="A557" s="451" t="s">
        <v>1326</v>
      </c>
      <c r="B557" s="452">
        <v>2</v>
      </c>
      <c r="C557" s="452">
        <v>80</v>
      </c>
      <c r="D557" s="452">
        <v>30</v>
      </c>
      <c r="E557" s="452">
        <v>0</v>
      </c>
      <c r="F557" s="452"/>
      <c r="G557" s="452"/>
      <c r="H557" s="452">
        <v>0</v>
      </c>
      <c r="I557" s="452"/>
      <c r="J557" s="452"/>
      <c r="K557" s="452">
        <v>2</v>
      </c>
      <c r="L557" s="452">
        <v>80</v>
      </c>
      <c r="M557" s="452">
        <v>30</v>
      </c>
    </row>
    <row r="558" spans="1:13" ht="15">
      <c r="A558" s="451" t="s">
        <v>1327</v>
      </c>
      <c r="B558" s="452">
        <v>2</v>
      </c>
      <c r="C558" s="452">
        <v>130</v>
      </c>
      <c r="D558" s="452">
        <v>70</v>
      </c>
      <c r="E558" s="452">
        <v>2</v>
      </c>
      <c r="F558" s="452">
        <v>150</v>
      </c>
      <c r="G558" s="452">
        <v>20</v>
      </c>
      <c r="H558" s="452">
        <v>0</v>
      </c>
      <c r="I558" s="452"/>
      <c r="J558" s="452"/>
      <c r="K558" s="452">
        <v>4</v>
      </c>
      <c r="L558" s="452">
        <v>280</v>
      </c>
      <c r="M558" s="452">
        <v>90</v>
      </c>
    </row>
    <row r="559" spans="1:13" ht="15">
      <c r="A559" s="451" t="s">
        <v>1328</v>
      </c>
      <c r="B559" s="452">
        <v>3</v>
      </c>
      <c r="C559" s="452">
        <v>230</v>
      </c>
      <c r="D559" s="452">
        <v>137</v>
      </c>
      <c r="E559" s="452">
        <v>1</v>
      </c>
      <c r="F559" s="452">
        <v>100</v>
      </c>
      <c r="G559" s="452">
        <v>0</v>
      </c>
      <c r="H559" s="452">
        <v>0</v>
      </c>
      <c r="I559" s="452"/>
      <c r="J559" s="452"/>
      <c r="K559" s="452">
        <v>5</v>
      </c>
      <c r="L559" s="452">
        <v>330</v>
      </c>
      <c r="M559" s="452">
        <v>137</v>
      </c>
    </row>
    <row r="560" spans="1:13" ht="15">
      <c r="A560" s="451" t="s">
        <v>1329</v>
      </c>
      <c r="B560" s="452">
        <v>20</v>
      </c>
      <c r="C560" s="452">
        <v>3432</v>
      </c>
      <c r="D560" s="452">
        <v>3096</v>
      </c>
      <c r="E560" s="452">
        <v>21</v>
      </c>
      <c r="F560" s="452">
        <v>2519</v>
      </c>
      <c r="G560" s="452">
        <v>1942</v>
      </c>
      <c r="H560" s="452">
        <v>4</v>
      </c>
      <c r="I560" s="452">
        <v>340</v>
      </c>
      <c r="J560" s="452">
        <v>248</v>
      </c>
      <c r="K560" s="452">
        <v>45</v>
      </c>
      <c r="L560" s="452">
        <v>6291</v>
      </c>
      <c r="M560" s="452">
        <v>5286</v>
      </c>
    </row>
    <row r="561" spans="1:13" ht="15">
      <c r="A561" s="451" t="s">
        <v>1330</v>
      </c>
      <c r="B561" s="452">
        <v>1</v>
      </c>
      <c r="C561" s="452">
        <v>50</v>
      </c>
      <c r="D561" s="452">
        <v>0</v>
      </c>
      <c r="E561" s="452">
        <v>0</v>
      </c>
      <c r="F561" s="452"/>
      <c r="G561" s="452"/>
      <c r="H561" s="452">
        <v>0</v>
      </c>
      <c r="I561" s="452"/>
      <c r="J561" s="452"/>
      <c r="K561" s="452">
        <v>1</v>
      </c>
      <c r="L561" s="452">
        <v>50</v>
      </c>
      <c r="M561" s="452">
        <v>0</v>
      </c>
    </row>
    <row r="562" spans="1:13" s="103" customFormat="1" ht="15">
      <c r="A562" s="454" t="s">
        <v>31</v>
      </c>
      <c r="B562" s="450">
        <v>1637</v>
      </c>
      <c r="C562" s="450">
        <v>236361</v>
      </c>
      <c r="D562" s="450">
        <v>164227</v>
      </c>
      <c r="E562" s="450">
        <v>1378</v>
      </c>
      <c r="F562" s="450">
        <v>157387</v>
      </c>
      <c r="G562" s="450">
        <v>102762</v>
      </c>
      <c r="H562" s="450">
        <v>103</v>
      </c>
      <c r="I562" s="450">
        <v>11050</v>
      </c>
      <c r="J562" s="450">
        <v>6760</v>
      </c>
      <c r="K562" s="450">
        <v>3118</v>
      </c>
      <c r="L562" s="450">
        <v>404798</v>
      </c>
      <c r="M562" s="450">
        <v>273749</v>
      </c>
    </row>
    <row r="563" spans="1:13" ht="15">
      <c r="A563" s="451" t="s">
        <v>1331</v>
      </c>
      <c r="B563" s="452">
        <v>51</v>
      </c>
      <c r="C563" s="452">
        <v>5690</v>
      </c>
      <c r="D563" s="452">
        <v>2632</v>
      </c>
      <c r="E563" s="452">
        <v>46</v>
      </c>
      <c r="F563" s="452">
        <v>4042</v>
      </c>
      <c r="G563" s="452">
        <v>2110</v>
      </c>
      <c r="H563" s="452">
        <v>6</v>
      </c>
      <c r="I563" s="452">
        <v>730</v>
      </c>
      <c r="J563" s="452">
        <v>332</v>
      </c>
      <c r="K563" s="452">
        <v>103</v>
      </c>
      <c r="L563" s="452">
        <v>10462</v>
      </c>
      <c r="M563" s="452">
        <v>5074</v>
      </c>
    </row>
    <row r="564" spans="1:13" ht="15">
      <c r="A564" s="451" t="s">
        <v>1332</v>
      </c>
      <c r="B564" s="452">
        <v>30</v>
      </c>
      <c r="C564" s="452">
        <v>10743</v>
      </c>
      <c r="D564" s="452">
        <v>9154</v>
      </c>
      <c r="E564" s="452">
        <v>26</v>
      </c>
      <c r="F564" s="452">
        <v>5654</v>
      </c>
      <c r="G564" s="452">
        <v>4175</v>
      </c>
      <c r="H564" s="452">
        <v>1</v>
      </c>
      <c r="I564" s="452">
        <v>30</v>
      </c>
      <c r="J564" s="452">
        <v>0</v>
      </c>
      <c r="K564" s="452">
        <v>57</v>
      </c>
      <c r="L564" s="452">
        <v>16427</v>
      </c>
      <c r="M564" s="452">
        <v>13329</v>
      </c>
    </row>
    <row r="565" spans="1:13" ht="15">
      <c r="A565" s="451" t="s">
        <v>1333</v>
      </c>
      <c r="B565" s="452">
        <v>90</v>
      </c>
      <c r="C565" s="452">
        <v>13918</v>
      </c>
      <c r="D565" s="452">
        <v>11660</v>
      </c>
      <c r="E565" s="452">
        <v>71</v>
      </c>
      <c r="F565" s="452">
        <v>7932</v>
      </c>
      <c r="G565" s="452">
        <v>6607</v>
      </c>
      <c r="H565" s="452">
        <v>2</v>
      </c>
      <c r="I565" s="452">
        <v>262</v>
      </c>
      <c r="J565" s="452">
        <v>157</v>
      </c>
      <c r="K565" s="452">
        <v>163</v>
      </c>
      <c r="L565" s="452">
        <v>22112</v>
      </c>
      <c r="M565" s="452">
        <v>18424</v>
      </c>
    </row>
    <row r="566" spans="1:13" ht="15">
      <c r="A566" s="451" t="s">
        <v>1334</v>
      </c>
      <c r="B566" s="452">
        <v>8</v>
      </c>
      <c r="C566" s="452">
        <v>475</v>
      </c>
      <c r="D566" s="452">
        <v>390</v>
      </c>
      <c r="E566" s="452">
        <v>16</v>
      </c>
      <c r="F566" s="452">
        <v>990</v>
      </c>
      <c r="G566" s="452">
        <v>694</v>
      </c>
      <c r="H566" s="452">
        <v>4</v>
      </c>
      <c r="I566" s="452">
        <v>278</v>
      </c>
      <c r="J566" s="452">
        <v>115</v>
      </c>
      <c r="K566" s="452">
        <v>28</v>
      </c>
      <c r="L566" s="452">
        <v>1743</v>
      </c>
      <c r="M566" s="452">
        <v>1199</v>
      </c>
    </row>
    <row r="567" spans="1:13" ht="15">
      <c r="A567" s="451" t="s">
        <v>1335</v>
      </c>
      <c r="B567" s="452">
        <v>2</v>
      </c>
      <c r="C567" s="452">
        <v>46</v>
      </c>
      <c r="D567" s="452">
        <v>42</v>
      </c>
      <c r="E567" s="452">
        <v>2</v>
      </c>
      <c r="F567" s="452">
        <v>50</v>
      </c>
      <c r="G567" s="452">
        <v>0</v>
      </c>
      <c r="H567" s="452">
        <v>0</v>
      </c>
      <c r="I567" s="452"/>
      <c r="J567" s="452"/>
      <c r="K567" s="452">
        <v>4</v>
      </c>
      <c r="L567" s="452">
        <v>96</v>
      </c>
      <c r="M567" s="452">
        <v>42</v>
      </c>
    </row>
    <row r="568" spans="1:13" ht="15">
      <c r="A568" s="451" t="s">
        <v>1336</v>
      </c>
      <c r="B568" s="452">
        <v>28</v>
      </c>
      <c r="C568" s="452">
        <v>2278</v>
      </c>
      <c r="D568" s="452">
        <v>1553</v>
      </c>
      <c r="E568" s="452">
        <v>28</v>
      </c>
      <c r="F568" s="452">
        <v>2504</v>
      </c>
      <c r="G568" s="452">
        <v>1805</v>
      </c>
      <c r="H568" s="452">
        <v>2</v>
      </c>
      <c r="I568" s="452">
        <v>180</v>
      </c>
      <c r="J568" s="452">
        <v>25</v>
      </c>
      <c r="K568" s="452">
        <v>58</v>
      </c>
      <c r="L568" s="452">
        <v>4962</v>
      </c>
      <c r="M568" s="452">
        <v>3383</v>
      </c>
    </row>
    <row r="569" spans="1:13" ht="15">
      <c r="A569" s="451" t="s">
        <v>1337</v>
      </c>
      <c r="B569" s="452">
        <v>15</v>
      </c>
      <c r="C569" s="452">
        <v>1235</v>
      </c>
      <c r="D569" s="452">
        <v>706</v>
      </c>
      <c r="E569" s="452">
        <v>8</v>
      </c>
      <c r="F569" s="452">
        <v>560</v>
      </c>
      <c r="G569" s="452">
        <v>100</v>
      </c>
      <c r="H569" s="452">
        <v>2</v>
      </c>
      <c r="I569" s="452">
        <v>400</v>
      </c>
      <c r="J569" s="452">
        <v>202</v>
      </c>
      <c r="K569" s="452">
        <v>25</v>
      </c>
      <c r="L569" s="452">
        <v>2195</v>
      </c>
      <c r="M569" s="452">
        <v>1008</v>
      </c>
    </row>
    <row r="570" spans="1:13" ht="15">
      <c r="A570" s="451" t="s">
        <v>1338</v>
      </c>
      <c r="B570" s="452">
        <v>11</v>
      </c>
      <c r="C570" s="452">
        <v>690</v>
      </c>
      <c r="D570" s="452">
        <v>438</v>
      </c>
      <c r="E570" s="452">
        <v>5</v>
      </c>
      <c r="F570" s="452">
        <v>140</v>
      </c>
      <c r="G570" s="452">
        <v>62</v>
      </c>
      <c r="H570" s="452">
        <v>0</v>
      </c>
      <c r="I570" s="452"/>
      <c r="J570" s="452"/>
      <c r="K570" s="452">
        <v>16</v>
      </c>
      <c r="L570" s="452">
        <v>830</v>
      </c>
      <c r="M570" s="452">
        <v>500</v>
      </c>
    </row>
    <row r="571" spans="1:13" ht="15">
      <c r="A571" s="451" t="s">
        <v>1339</v>
      </c>
      <c r="B571" s="452">
        <v>7</v>
      </c>
      <c r="C571" s="452">
        <v>605</v>
      </c>
      <c r="D571" s="452">
        <v>177</v>
      </c>
      <c r="E571" s="452">
        <v>9</v>
      </c>
      <c r="F571" s="452">
        <v>990</v>
      </c>
      <c r="G571" s="452">
        <v>661</v>
      </c>
      <c r="H571" s="452">
        <v>0</v>
      </c>
      <c r="I571" s="452"/>
      <c r="J571" s="452"/>
      <c r="K571" s="452">
        <v>16</v>
      </c>
      <c r="L571" s="452">
        <v>1595</v>
      </c>
      <c r="M571" s="452">
        <v>838</v>
      </c>
    </row>
    <row r="572" spans="1:13" ht="15">
      <c r="A572" s="451" t="s">
        <v>1340</v>
      </c>
      <c r="B572" s="452">
        <v>4</v>
      </c>
      <c r="C572" s="452">
        <v>380</v>
      </c>
      <c r="D572" s="452">
        <v>260</v>
      </c>
      <c r="E572" s="452">
        <v>5</v>
      </c>
      <c r="F572" s="452">
        <v>280</v>
      </c>
      <c r="G572" s="452">
        <v>211</v>
      </c>
      <c r="H572" s="452">
        <v>0</v>
      </c>
      <c r="I572" s="452"/>
      <c r="J572" s="452"/>
      <c r="K572" s="452">
        <v>9</v>
      </c>
      <c r="L572" s="452">
        <v>660</v>
      </c>
      <c r="M572" s="452">
        <v>471</v>
      </c>
    </row>
    <row r="573" spans="1:13" ht="15">
      <c r="A573" s="451" t="s">
        <v>1341</v>
      </c>
      <c r="B573" s="452">
        <v>14</v>
      </c>
      <c r="C573" s="452">
        <v>884</v>
      </c>
      <c r="D573" s="452">
        <v>675</v>
      </c>
      <c r="E573" s="452">
        <v>7</v>
      </c>
      <c r="F573" s="452">
        <v>202</v>
      </c>
      <c r="G573" s="452">
        <v>84</v>
      </c>
      <c r="H573" s="452">
        <v>0</v>
      </c>
      <c r="I573" s="452"/>
      <c r="J573" s="452"/>
      <c r="K573" s="452">
        <v>21</v>
      </c>
      <c r="L573" s="452">
        <v>1086</v>
      </c>
      <c r="M573" s="452">
        <v>759</v>
      </c>
    </row>
    <row r="574" spans="1:13" ht="15">
      <c r="A574" s="451" t="s">
        <v>1342</v>
      </c>
      <c r="B574" s="452">
        <v>23</v>
      </c>
      <c r="C574" s="452">
        <v>2565</v>
      </c>
      <c r="D574" s="452">
        <v>1218</v>
      </c>
      <c r="E574" s="452">
        <v>17</v>
      </c>
      <c r="F574" s="452">
        <v>1461</v>
      </c>
      <c r="G574" s="452">
        <v>788</v>
      </c>
      <c r="H574" s="452">
        <v>5</v>
      </c>
      <c r="I574" s="452">
        <v>1850</v>
      </c>
      <c r="J574" s="452">
        <v>1385</v>
      </c>
      <c r="K574" s="452">
        <v>45</v>
      </c>
      <c r="L574" s="452">
        <v>5876</v>
      </c>
      <c r="M574" s="452">
        <v>3391</v>
      </c>
    </row>
    <row r="575" spans="1:13" ht="15">
      <c r="A575" s="451" t="s">
        <v>1343</v>
      </c>
      <c r="B575" s="452">
        <v>52</v>
      </c>
      <c r="C575" s="452">
        <v>8499</v>
      </c>
      <c r="D575" s="452">
        <v>6401</v>
      </c>
      <c r="E575" s="452">
        <v>51</v>
      </c>
      <c r="F575" s="452">
        <v>7511</v>
      </c>
      <c r="G575" s="452">
        <v>5085</v>
      </c>
      <c r="H575" s="452">
        <v>3</v>
      </c>
      <c r="I575" s="452">
        <v>162</v>
      </c>
      <c r="J575" s="452">
        <v>47</v>
      </c>
      <c r="K575" s="452">
        <v>106</v>
      </c>
      <c r="L575" s="452">
        <v>16172</v>
      </c>
      <c r="M575" s="452">
        <v>11533</v>
      </c>
    </row>
    <row r="576" spans="1:13" ht="15">
      <c r="A576" s="451" t="s">
        <v>1344</v>
      </c>
      <c r="B576" s="452">
        <v>7</v>
      </c>
      <c r="C576" s="452">
        <v>311</v>
      </c>
      <c r="D576" s="452">
        <v>286</v>
      </c>
      <c r="E576" s="452">
        <v>2</v>
      </c>
      <c r="F576" s="452">
        <v>72</v>
      </c>
      <c r="G576" s="452">
        <v>30</v>
      </c>
      <c r="H576" s="452">
        <v>0</v>
      </c>
      <c r="I576" s="452"/>
      <c r="J576" s="452"/>
      <c r="K576" s="452">
        <v>9</v>
      </c>
      <c r="L576" s="452">
        <v>383</v>
      </c>
      <c r="M576" s="452">
        <v>316</v>
      </c>
    </row>
    <row r="577" spans="1:13" ht="15">
      <c r="A577" s="451" t="s">
        <v>1345</v>
      </c>
      <c r="B577" s="452">
        <v>10</v>
      </c>
      <c r="C577" s="452">
        <v>641</v>
      </c>
      <c r="D577" s="452">
        <v>170</v>
      </c>
      <c r="E577" s="452">
        <v>8</v>
      </c>
      <c r="F577" s="452">
        <v>780</v>
      </c>
      <c r="G577" s="452">
        <v>400</v>
      </c>
      <c r="H577" s="452">
        <v>2</v>
      </c>
      <c r="I577" s="452">
        <v>160</v>
      </c>
      <c r="J577" s="452">
        <v>40</v>
      </c>
      <c r="K577" s="452">
        <v>20</v>
      </c>
      <c r="L577" s="452">
        <v>1581</v>
      </c>
      <c r="M577" s="452">
        <v>610</v>
      </c>
    </row>
    <row r="578" spans="1:13" ht="15">
      <c r="A578" s="451" t="s">
        <v>1346</v>
      </c>
      <c r="B578" s="452">
        <v>8</v>
      </c>
      <c r="C578" s="452">
        <v>446</v>
      </c>
      <c r="D578" s="452">
        <v>289</v>
      </c>
      <c r="E578" s="452">
        <v>2</v>
      </c>
      <c r="F578" s="452">
        <v>93</v>
      </c>
      <c r="G578" s="452">
        <v>18</v>
      </c>
      <c r="H578" s="452">
        <v>0</v>
      </c>
      <c r="I578" s="452"/>
      <c r="J578" s="452"/>
      <c r="K578" s="452">
        <v>10</v>
      </c>
      <c r="L578" s="452">
        <v>539</v>
      </c>
      <c r="M578" s="452">
        <v>307</v>
      </c>
    </row>
    <row r="579" spans="1:13" ht="15">
      <c r="A579" s="451" t="s">
        <v>1347</v>
      </c>
      <c r="B579" s="452">
        <v>14</v>
      </c>
      <c r="C579" s="452">
        <v>1542</v>
      </c>
      <c r="D579" s="452">
        <v>704</v>
      </c>
      <c r="E579" s="452">
        <v>7</v>
      </c>
      <c r="F579" s="452">
        <v>570</v>
      </c>
      <c r="G579" s="452">
        <v>119</v>
      </c>
      <c r="H579" s="452">
        <v>1</v>
      </c>
      <c r="I579" s="452">
        <v>10</v>
      </c>
      <c r="J579" s="452">
        <v>10</v>
      </c>
      <c r="K579" s="452">
        <v>22</v>
      </c>
      <c r="L579" s="452">
        <v>2122</v>
      </c>
      <c r="M579" s="452">
        <v>833</v>
      </c>
    </row>
    <row r="580" spans="1:13" ht="15">
      <c r="A580" s="451" t="s">
        <v>1348</v>
      </c>
      <c r="B580" s="452">
        <v>5</v>
      </c>
      <c r="C580" s="452">
        <v>512</v>
      </c>
      <c r="D580" s="452">
        <v>254</v>
      </c>
      <c r="E580" s="452">
        <v>4</v>
      </c>
      <c r="F580" s="452">
        <v>230</v>
      </c>
      <c r="G580" s="452">
        <v>40</v>
      </c>
      <c r="H580" s="452">
        <v>1</v>
      </c>
      <c r="I580" s="452">
        <v>30</v>
      </c>
      <c r="J580" s="452">
        <v>21</v>
      </c>
      <c r="K580" s="452">
        <v>10</v>
      </c>
      <c r="L580" s="452">
        <v>772</v>
      </c>
      <c r="M580" s="452">
        <v>315</v>
      </c>
    </row>
    <row r="581" spans="1:13" ht="15">
      <c r="A581" s="451" t="s">
        <v>1349</v>
      </c>
      <c r="B581" s="452">
        <v>4</v>
      </c>
      <c r="C581" s="452">
        <v>850</v>
      </c>
      <c r="D581" s="452">
        <v>1093</v>
      </c>
      <c r="E581" s="452">
        <v>2</v>
      </c>
      <c r="F581" s="452">
        <v>182</v>
      </c>
      <c r="G581" s="452">
        <v>150</v>
      </c>
      <c r="H581" s="452">
        <v>0</v>
      </c>
      <c r="I581" s="452"/>
      <c r="J581" s="452"/>
      <c r="K581" s="452">
        <v>6</v>
      </c>
      <c r="L581" s="452">
        <v>1032</v>
      </c>
      <c r="M581" s="452">
        <v>1243</v>
      </c>
    </row>
    <row r="582" spans="1:13" ht="17.25" customHeight="1">
      <c r="A582" s="451" t="s">
        <v>1350</v>
      </c>
      <c r="B582" s="452">
        <v>12</v>
      </c>
      <c r="C582" s="452">
        <v>705</v>
      </c>
      <c r="D582" s="452">
        <v>463</v>
      </c>
      <c r="E582" s="452">
        <v>5</v>
      </c>
      <c r="F582" s="452">
        <v>327</v>
      </c>
      <c r="G582" s="452">
        <v>245</v>
      </c>
      <c r="H582" s="452">
        <v>1</v>
      </c>
      <c r="I582" s="452">
        <v>100</v>
      </c>
      <c r="J582" s="452">
        <v>0</v>
      </c>
      <c r="K582" s="452">
        <v>18</v>
      </c>
      <c r="L582" s="452">
        <v>1132</v>
      </c>
      <c r="M582" s="452">
        <v>708</v>
      </c>
    </row>
    <row r="583" spans="1:13" ht="17.25" customHeight="1">
      <c r="A583" s="451" t="s">
        <v>1351</v>
      </c>
      <c r="B583" s="452">
        <v>8</v>
      </c>
      <c r="C583" s="452">
        <v>950</v>
      </c>
      <c r="D583" s="452">
        <v>240</v>
      </c>
      <c r="E583" s="452">
        <v>4</v>
      </c>
      <c r="F583" s="452">
        <v>275</v>
      </c>
      <c r="G583" s="452">
        <v>122</v>
      </c>
      <c r="H583" s="452">
        <v>1</v>
      </c>
      <c r="I583" s="452">
        <v>100</v>
      </c>
      <c r="J583" s="452">
        <v>60</v>
      </c>
      <c r="K583" s="452">
        <v>13</v>
      </c>
      <c r="L583" s="452">
        <v>1325</v>
      </c>
      <c r="M583" s="452">
        <v>422</v>
      </c>
    </row>
    <row r="584" spans="1:13" ht="17.25" customHeight="1">
      <c r="A584" s="451" t="s">
        <v>1352</v>
      </c>
      <c r="B584" s="452">
        <v>26</v>
      </c>
      <c r="C584" s="452">
        <v>3062</v>
      </c>
      <c r="D584" s="452">
        <v>1667</v>
      </c>
      <c r="E584" s="452">
        <v>17</v>
      </c>
      <c r="F584" s="452">
        <v>1822</v>
      </c>
      <c r="G584" s="452">
        <v>982</v>
      </c>
      <c r="H584" s="452">
        <v>0</v>
      </c>
      <c r="I584" s="452"/>
      <c r="J584" s="452"/>
      <c r="K584" s="452">
        <v>43</v>
      </c>
      <c r="L584" s="452">
        <v>4884</v>
      </c>
      <c r="M584" s="452">
        <v>2649</v>
      </c>
    </row>
    <row r="585" spans="1:13" ht="17.25" customHeight="1">
      <c r="A585" s="451" t="s">
        <v>1353</v>
      </c>
      <c r="B585" s="452">
        <v>39</v>
      </c>
      <c r="C585" s="452">
        <v>3207</v>
      </c>
      <c r="D585" s="452">
        <v>3147</v>
      </c>
      <c r="E585" s="452">
        <v>14</v>
      </c>
      <c r="F585" s="452">
        <v>964</v>
      </c>
      <c r="G585" s="452">
        <v>852</v>
      </c>
      <c r="H585" s="452">
        <v>0</v>
      </c>
      <c r="I585" s="452"/>
      <c r="J585" s="452"/>
      <c r="K585" s="452">
        <v>53</v>
      </c>
      <c r="L585" s="452">
        <v>4171</v>
      </c>
      <c r="M585" s="452">
        <v>3999</v>
      </c>
    </row>
    <row r="586" spans="1:13" ht="17.25" customHeight="1">
      <c r="A586" s="451" t="s">
        <v>1354</v>
      </c>
      <c r="B586" s="452">
        <v>17</v>
      </c>
      <c r="C586" s="452">
        <v>1716</v>
      </c>
      <c r="D586" s="452">
        <v>1057</v>
      </c>
      <c r="E586" s="452">
        <v>9</v>
      </c>
      <c r="F586" s="452">
        <v>1165</v>
      </c>
      <c r="G586" s="452">
        <v>639</v>
      </c>
      <c r="H586" s="452">
        <v>0</v>
      </c>
      <c r="I586" s="452"/>
      <c r="J586" s="452"/>
      <c r="K586" s="452">
        <v>26</v>
      </c>
      <c r="L586" s="452">
        <v>2881</v>
      </c>
      <c r="M586" s="452">
        <v>1696</v>
      </c>
    </row>
    <row r="587" spans="1:13" ht="17.25" customHeight="1">
      <c r="A587" s="451" t="s">
        <v>1355</v>
      </c>
      <c r="B587" s="452">
        <v>10</v>
      </c>
      <c r="C587" s="452">
        <v>810</v>
      </c>
      <c r="D587" s="452">
        <v>642</v>
      </c>
      <c r="E587" s="452">
        <v>6</v>
      </c>
      <c r="F587" s="452">
        <v>367</v>
      </c>
      <c r="G587" s="452">
        <v>129</v>
      </c>
      <c r="H587" s="452">
        <v>0</v>
      </c>
      <c r="I587" s="452"/>
      <c r="J587" s="452"/>
      <c r="K587" s="452">
        <v>16</v>
      </c>
      <c r="L587" s="452">
        <v>1177</v>
      </c>
      <c r="M587" s="452">
        <v>771</v>
      </c>
    </row>
    <row r="588" spans="1:13" ht="17.25" customHeight="1">
      <c r="A588" s="451" t="s">
        <v>1356</v>
      </c>
      <c r="B588" s="452">
        <v>5</v>
      </c>
      <c r="C588" s="452">
        <v>716</v>
      </c>
      <c r="D588" s="452">
        <v>161</v>
      </c>
      <c r="E588" s="452">
        <v>5</v>
      </c>
      <c r="F588" s="452">
        <v>500</v>
      </c>
      <c r="G588" s="452">
        <v>179</v>
      </c>
      <c r="H588" s="452">
        <v>0</v>
      </c>
      <c r="I588" s="452"/>
      <c r="J588" s="452"/>
      <c r="K588" s="452">
        <v>10</v>
      </c>
      <c r="L588" s="452">
        <v>1216</v>
      </c>
      <c r="M588" s="452">
        <v>340</v>
      </c>
    </row>
    <row r="589" spans="1:13" ht="17.25" customHeight="1">
      <c r="A589" s="451" t="s">
        <v>1357</v>
      </c>
      <c r="B589" s="452">
        <v>96</v>
      </c>
      <c r="C589" s="452">
        <v>24520</v>
      </c>
      <c r="D589" s="452">
        <v>17742</v>
      </c>
      <c r="E589" s="452">
        <v>85</v>
      </c>
      <c r="F589" s="452">
        <v>16426</v>
      </c>
      <c r="G589" s="452">
        <v>11480</v>
      </c>
      <c r="H589" s="452">
        <v>6</v>
      </c>
      <c r="I589" s="452">
        <v>986</v>
      </c>
      <c r="J589" s="452">
        <v>772</v>
      </c>
      <c r="K589" s="452">
        <v>187</v>
      </c>
      <c r="L589" s="452">
        <v>41932</v>
      </c>
      <c r="M589" s="452">
        <v>29994</v>
      </c>
    </row>
    <row r="590" spans="1:13" ht="17.25" customHeight="1">
      <c r="A590" s="451" t="s">
        <v>1358</v>
      </c>
      <c r="B590" s="452">
        <v>114</v>
      </c>
      <c r="C590" s="452">
        <v>21895</v>
      </c>
      <c r="D590" s="452">
        <v>13689</v>
      </c>
      <c r="E590" s="452">
        <v>94</v>
      </c>
      <c r="F590" s="452">
        <v>13779</v>
      </c>
      <c r="G590" s="452">
        <v>8280</v>
      </c>
      <c r="H590" s="452">
        <v>1</v>
      </c>
      <c r="I590" s="452">
        <v>30</v>
      </c>
      <c r="J590" s="452">
        <v>25</v>
      </c>
      <c r="K590" s="452">
        <v>209</v>
      </c>
      <c r="L590" s="452">
        <v>35704</v>
      </c>
      <c r="M590" s="452">
        <v>21994</v>
      </c>
    </row>
    <row r="591" spans="1:13" ht="17.25" customHeight="1">
      <c r="A591" s="451" t="s">
        <v>1359</v>
      </c>
      <c r="B591" s="452">
        <v>20</v>
      </c>
      <c r="C591" s="452">
        <v>1852</v>
      </c>
      <c r="D591" s="452">
        <v>1267</v>
      </c>
      <c r="E591" s="452">
        <v>15</v>
      </c>
      <c r="F591" s="452">
        <v>979</v>
      </c>
      <c r="G591" s="452">
        <v>608</v>
      </c>
      <c r="H591" s="452">
        <v>1</v>
      </c>
      <c r="I591" s="452">
        <v>80</v>
      </c>
      <c r="J591" s="452">
        <v>75</v>
      </c>
      <c r="K591" s="452">
        <v>36</v>
      </c>
      <c r="L591" s="452">
        <v>2911</v>
      </c>
      <c r="M591" s="452">
        <v>1950</v>
      </c>
    </row>
    <row r="592" spans="1:13" ht="17.25" customHeight="1">
      <c r="A592" s="451" t="s">
        <v>1360</v>
      </c>
      <c r="B592" s="452">
        <v>13</v>
      </c>
      <c r="C592" s="452">
        <v>1264</v>
      </c>
      <c r="D592" s="452">
        <v>1005</v>
      </c>
      <c r="E592" s="452">
        <v>11</v>
      </c>
      <c r="F592" s="452">
        <v>815</v>
      </c>
      <c r="G592" s="452">
        <v>637</v>
      </c>
      <c r="H592" s="452">
        <v>1</v>
      </c>
      <c r="I592" s="452">
        <v>250</v>
      </c>
      <c r="J592" s="452">
        <v>60</v>
      </c>
      <c r="K592" s="452">
        <v>25</v>
      </c>
      <c r="L592" s="452">
        <v>2329</v>
      </c>
      <c r="M592" s="452">
        <v>1702</v>
      </c>
    </row>
    <row r="593" spans="1:13" ht="17.25" customHeight="1">
      <c r="A593" s="451" t="s">
        <v>1361</v>
      </c>
      <c r="B593" s="452">
        <v>27</v>
      </c>
      <c r="C593" s="452">
        <v>3765</v>
      </c>
      <c r="D593" s="452">
        <v>2905</v>
      </c>
      <c r="E593" s="452">
        <v>28</v>
      </c>
      <c r="F593" s="452">
        <v>2818</v>
      </c>
      <c r="G593" s="452">
        <v>2019</v>
      </c>
      <c r="H593" s="452">
        <v>1</v>
      </c>
      <c r="I593" s="452">
        <v>150</v>
      </c>
      <c r="J593" s="452">
        <v>150</v>
      </c>
      <c r="K593" s="452">
        <v>56</v>
      </c>
      <c r="L593" s="452">
        <v>6733</v>
      </c>
      <c r="M593" s="452">
        <v>5074</v>
      </c>
    </row>
    <row r="594" spans="1:13" ht="17.25" customHeight="1">
      <c r="A594" s="451" t="s">
        <v>985</v>
      </c>
      <c r="B594" s="452">
        <v>8</v>
      </c>
      <c r="C594" s="452">
        <v>496</v>
      </c>
      <c r="D594" s="452">
        <v>191</v>
      </c>
      <c r="E594" s="452">
        <v>3</v>
      </c>
      <c r="F594" s="452">
        <v>122</v>
      </c>
      <c r="G594" s="452">
        <v>36</v>
      </c>
      <c r="H594" s="452">
        <v>1</v>
      </c>
      <c r="I594" s="452">
        <v>50</v>
      </c>
      <c r="J594" s="452">
        <v>3</v>
      </c>
      <c r="K594" s="452">
        <v>12</v>
      </c>
      <c r="L594" s="452">
        <v>668</v>
      </c>
      <c r="M594" s="452">
        <v>230</v>
      </c>
    </row>
    <row r="595" spans="1:13" ht="17.25" customHeight="1">
      <c r="A595" s="451" t="s">
        <v>1362</v>
      </c>
      <c r="B595" s="452">
        <v>9</v>
      </c>
      <c r="C595" s="452">
        <v>571</v>
      </c>
      <c r="D595" s="452">
        <v>376</v>
      </c>
      <c r="E595" s="452">
        <v>3</v>
      </c>
      <c r="F595" s="452">
        <v>150</v>
      </c>
      <c r="G595" s="452">
        <v>0</v>
      </c>
      <c r="H595" s="452">
        <v>0</v>
      </c>
      <c r="I595" s="452"/>
      <c r="J595" s="452"/>
      <c r="K595" s="452">
        <v>12</v>
      </c>
      <c r="L595" s="452">
        <v>721</v>
      </c>
      <c r="M595" s="452">
        <v>376</v>
      </c>
    </row>
    <row r="596" spans="1:13" ht="17.25" customHeight="1">
      <c r="A596" s="451" t="s">
        <v>1363</v>
      </c>
      <c r="B596" s="452">
        <v>3</v>
      </c>
      <c r="C596" s="452">
        <v>120</v>
      </c>
      <c r="D596" s="452">
        <v>20</v>
      </c>
      <c r="E596" s="452">
        <v>1</v>
      </c>
      <c r="F596" s="452">
        <v>20</v>
      </c>
      <c r="G596" s="452">
        <v>0</v>
      </c>
      <c r="H596" s="452">
        <v>0</v>
      </c>
      <c r="I596" s="452"/>
      <c r="J596" s="452"/>
      <c r="K596" s="452">
        <v>4</v>
      </c>
      <c r="L596" s="452">
        <v>140</v>
      </c>
      <c r="M596" s="452">
        <v>20</v>
      </c>
    </row>
    <row r="597" spans="1:13" ht="17.25" customHeight="1">
      <c r="A597" s="451" t="s">
        <v>1364</v>
      </c>
      <c r="B597" s="452">
        <v>3</v>
      </c>
      <c r="C597" s="452">
        <v>152</v>
      </c>
      <c r="D597" s="452">
        <v>152</v>
      </c>
      <c r="E597" s="452">
        <v>1</v>
      </c>
      <c r="F597" s="452">
        <v>32</v>
      </c>
      <c r="G597" s="452">
        <v>32</v>
      </c>
      <c r="H597" s="452">
        <v>1</v>
      </c>
      <c r="I597" s="452">
        <v>100</v>
      </c>
      <c r="J597" s="452">
        <v>0</v>
      </c>
      <c r="K597" s="452">
        <v>5</v>
      </c>
      <c r="L597" s="452">
        <v>284</v>
      </c>
      <c r="M597" s="452">
        <v>184</v>
      </c>
    </row>
    <row r="598" spans="1:13" ht="17.25" customHeight="1">
      <c r="A598" s="453" t="s">
        <v>1365</v>
      </c>
      <c r="B598" s="452">
        <v>26</v>
      </c>
      <c r="C598" s="452">
        <v>2280</v>
      </c>
      <c r="D598" s="452">
        <v>1610</v>
      </c>
      <c r="E598" s="452">
        <v>26</v>
      </c>
      <c r="F598" s="452">
        <v>1790</v>
      </c>
      <c r="G598" s="452">
        <v>1009</v>
      </c>
      <c r="H598" s="452">
        <v>2</v>
      </c>
      <c r="I598" s="452">
        <v>150</v>
      </c>
      <c r="J598" s="452">
        <v>90</v>
      </c>
      <c r="K598" s="452">
        <v>54</v>
      </c>
      <c r="L598" s="452">
        <v>4220</v>
      </c>
      <c r="M598" s="452">
        <v>2709</v>
      </c>
    </row>
    <row r="599" spans="1:13" ht="17.25" customHeight="1">
      <c r="A599" s="451" t="s">
        <v>1366</v>
      </c>
      <c r="B599" s="452">
        <v>23</v>
      </c>
      <c r="C599" s="452">
        <v>2858</v>
      </c>
      <c r="D599" s="452">
        <v>2091</v>
      </c>
      <c r="E599" s="452">
        <v>23</v>
      </c>
      <c r="F599" s="452">
        <v>2529</v>
      </c>
      <c r="G599" s="452">
        <v>1822</v>
      </c>
      <c r="H599" s="452">
        <v>2</v>
      </c>
      <c r="I599" s="452">
        <v>125</v>
      </c>
      <c r="J599" s="452">
        <v>120</v>
      </c>
      <c r="K599" s="452">
        <v>48</v>
      </c>
      <c r="L599" s="452">
        <v>5512</v>
      </c>
      <c r="M599" s="452">
        <v>4033</v>
      </c>
    </row>
    <row r="600" spans="1:13" ht="17.25" customHeight="1">
      <c r="A600" s="451" t="s">
        <v>1367</v>
      </c>
      <c r="B600" s="452">
        <v>10</v>
      </c>
      <c r="C600" s="452">
        <v>1254</v>
      </c>
      <c r="D600" s="452">
        <v>563</v>
      </c>
      <c r="E600" s="452">
        <v>12</v>
      </c>
      <c r="F600" s="452">
        <v>807</v>
      </c>
      <c r="G600" s="452">
        <v>205</v>
      </c>
      <c r="H600" s="452">
        <v>3</v>
      </c>
      <c r="I600" s="452">
        <v>140</v>
      </c>
      <c r="J600" s="452">
        <v>51</v>
      </c>
      <c r="K600" s="452">
        <v>25</v>
      </c>
      <c r="L600" s="452">
        <v>2201</v>
      </c>
      <c r="M600" s="452">
        <v>819</v>
      </c>
    </row>
    <row r="601" spans="1:13" ht="17.25" customHeight="1">
      <c r="A601" s="451" t="s">
        <v>1368</v>
      </c>
      <c r="B601" s="452">
        <v>3</v>
      </c>
      <c r="C601" s="452">
        <v>275</v>
      </c>
      <c r="D601" s="452">
        <v>247</v>
      </c>
      <c r="E601" s="452">
        <v>0</v>
      </c>
      <c r="F601" s="452"/>
      <c r="G601" s="452"/>
      <c r="H601" s="452">
        <v>2</v>
      </c>
      <c r="I601" s="452">
        <v>100</v>
      </c>
      <c r="J601" s="452">
        <v>85</v>
      </c>
      <c r="K601" s="452">
        <v>5</v>
      </c>
      <c r="L601" s="452">
        <v>375</v>
      </c>
      <c r="M601" s="452">
        <v>332</v>
      </c>
    </row>
    <row r="602" spans="1:13" ht="17.25" customHeight="1">
      <c r="A602" s="451" t="s">
        <v>1369</v>
      </c>
      <c r="B602" s="452">
        <v>10</v>
      </c>
      <c r="C602" s="452">
        <v>1160</v>
      </c>
      <c r="D602" s="452">
        <v>629</v>
      </c>
      <c r="E602" s="452">
        <v>6</v>
      </c>
      <c r="F602" s="452">
        <v>404</v>
      </c>
      <c r="G602" s="452">
        <v>174</v>
      </c>
      <c r="H602" s="452">
        <v>0</v>
      </c>
      <c r="I602" s="452"/>
      <c r="J602" s="452"/>
      <c r="K602" s="452">
        <v>16</v>
      </c>
      <c r="L602" s="452">
        <v>1564</v>
      </c>
      <c r="M602" s="452">
        <v>803</v>
      </c>
    </row>
    <row r="603" spans="1:13" ht="17.25" customHeight="1">
      <c r="A603" s="451" t="s">
        <v>1370</v>
      </c>
      <c r="B603" s="452">
        <v>95</v>
      </c>
      <c r="C603" s="452">
        <v>15554</v>
      </c>
      <c r="D603" s="452">
        <v>12870</v>
      </c>
      <c r="E603" s="452">
        <v>71</v>
      </c>
      <c r="F603" s="452">
        <v>8094</v>
      </c>
      <c r="G603" s="452">
        <v>5826</v>
      </c>
      <c r="H603" s="452">
        <v>4</v>
      </c>
      <c r="I603" s="452">
        <v>264</v>
      </c>
      <c r="J603" s="452">
        <v>505</v>
      </c>
      <c r="K603" s="452">
        <v>170</v>
      </c>
      <c r="L603" s="452">
        <v>23912</v>
      </c>
      <c r="M603" s="452">
        <v>19201</v>
      </c>
    </row>
    <row r="604" spans="1:13" ht="17.25" customHeight="1">
      <c r="A604" s="451" t="s">
        <v>1371</v>
      </c>
      <c r="B604" s="452">
        <v>9</v>
      </c>
      <c r="C604" s="452">
        <v>1608</v>
      </c>
      <c r="D604" s="452">
        <v>620</v>
      </c>
      <c r="E604" s="452">
        <v>8</v>
      </c>
      <c r="F604" s="452">
        <v>890</v>
      </c>
      <c r="G604" s="452">
        <v>164</v>
      </c>
      <c r="H604" s="452">
        <v>0</v>
      </c>
      <c r="I604" s="452"/>
      <c r="J604" s="452"/>
      <c r="K604" s="452">
        <v>17</v>
      </c>
      <c r="L604" s="452">
        <v>2498</v>
      </c>
      <c r="M604" s="452">
        <v>784</v>
      </c>
    </row>
    <row r="605" spans="1:13" ht="17.25" customHeight="1">
      <c r="A605" s="451" t="s">
        <v>1372</v>
      </c>
      <c r="B605" s="452">
        <v>3</v>
      </c>
      <c r="C605" s="452">
        <v>200</v>
      </c>
      <c r="D605" s="452">
        <v>148</v>
      </c>
      <c r="E605" s="452">
        <v>0</v>
      </c>
      <c r="F605" s="452"/>
      <c r="G605" s="452"/>
      <c r="H605" s="452">
        <v>1</v>
      </c>
      <c r="I605" s="452">
        <v>50</v>
      </c>
      <c r="J605" s="452">
        <v>0</v>
      </c>
      <c r="K605" s="452">
        <v>4</v>
      </c>
      <c r="L605" s="452">
        <v>250</v>
      </c>
      <c r="M605" s="452">
        <v>148</v>
      </c>
    </row>
    <row r="606" spans="1:13" ht="17.25" customHeight="1">
      <c r="A606" s="451" t="s">
        <v>1373</v>
      </c>
      <c r="B606" s="452">
        <v>5</v>
      </c>
      <c r="C606" s="452">
        <v>406</v>
      </c>
      <c r="D606" s="452">
        <v>130</v>
      </c>
      <c r="E606" s="452">
        <v>2</v>
      </c>
      <c r="F606" s="452">
        <v>123</v>
      </c>
      <c r="G606" s="452">
        <v>60</v>
      </c>
      <c r="H606" s="452">
        <v>0</v>
      </c>
      <c r="I606" s="452"/>
      <c r="J606" s="452"/>
      <c r="K606" s="452">
        <v>7</v>
      </c>
      <c r="L606" s="452">
        <v>529</v>
      </c>
      <c r="M606" s="452">
        <v>190</v>
      </c>
    </row>
    <row r="607" spans="1:13" ht="17.25" customHeight="1">
      <c r="A607" s="451" t="s">
        <v>1374</v>
      </c>
      <c r="B607" s="452">
        <v>3</v>
      </c>
      <c r="C607" s="452">
        <v>116</v>
      </c>
      <c r="D607" s="452">
        <v>36</v>
      </c>
      <c r="E607" s="452">
        <v>2</v>
      </c>
      <c r="F607" s="452">
        <v>80</v>
      </c>
      <c r="G607" s="452">
        <v>30</v>
      </c>
      <c r="H607" s="452">
        <v>1</v>
      </c>
      <c r="I607" s="452">
        <v>90</v>
      </c>
      <c r="J607" s="452">
        <v>55</v>
      </c>
      <c r="K607" s="452">
        <v>6</v>
      </c>
      <c r="L607" s="452">
        <v>286</v>
      </c>
      <c r="M607" s="452">
        <v>121</v>
      </c>
    </row>
    <row r="608" spans="1:13" ht="17.25" customHeight="1">
      <c r="A608" s="451" t="s">
        <v>1375</v>
      </c>
      <c r="B608" s="452">
        <v>174</v>
      </c>
      <c r="C608" s="452">
        <v>29117</v>
      </c>
      <c r="D608" s="452">
        <v>20313</v>
      </c>
      <c r="E608" s="452">
        <v>202</v>
      </c>
      <c r="F608" s="452">
        <v>28243</v>
      </c>
      <c r="G608" s="452">
        <v>19208</v>
      </c>
      <c r="H608" s="452">
        <v>21</v>
      </c>
      <c r="I608" s="452">
        <v>2199</v>
      </c>
      <c r="J608" s="452">
        <v>1395</v>
      </c>
      <c r="K608" s="452">
        <v>397</v>
      </c>
      <c r="L608" s="452">
        <v>59559</v>
      </c>
      <c r="M608" s="452">
        <v>40916</v>
      </c>
    </row>
    <row r="609" spans="1:13" ht="17.25" customHeight="1">
      <c r="A609" s="451" t="s">
        <v>1376</v>
      </c>
      <c r="B609" s="452">
        <v>4</v>
      </c>
      <c r="C609" s="452">
        <v>214</v>
      </c>
      <c r="D609" s="452">
        <v>105</v>
      </c>
      <c r="E609" s="452">
        <v>0</v>
      </c>
      <c r="F609" s="452"/>
      <c r="G609" s="452"/>
      <c r="H609" s="452">
        <v>0</v>
      </c>
      <c r="I609" s="452"/>
      <c r="J609" s="452"/>
      <c r="K609" s="452">
        <v>4</v>
      </c>
      <c r="L609" s="452">
        <v>214</v>
      </c>
      <c r="M609" s="452">
        <v>105</v>
      </c>
    </row>
    <row r="610" spans="1:13" ht="17.25" customHeight="1">
      <c r="A610" s="451" t="s">
        <v>1377</v>
      </c>
      <c r="B610" s="452">
        <v>4</v>
      </c>
      <c r="C610" s="452">
        <v>326</v>
      </c>
      <c r="D610" s="452">
        <v>54</v>
      </c>
      <c r="E610" s="452">
        <v>1</v>
      </c>
      <c r="F610" s="452">
        <v>36</v>
      </c>
      <c r="G610" s="452">
        <v>135</v>
      </c>
      <c r="H610" s="452">
        <v>0</v>
      </c>
      <c r="I610" s="452"/>
      <c r="J610" s="452"/>
      <c r="K610" s="452">
        <v>5</v>
      </c>
      <c r="L610" s="452">
        <v>362</v>
      </c>
      <c r="M610" s="452">
        <v>189</v>
      </c>
    </row>
    <row r="611" spans="1:13" ht="17.25" customHeight="1">
      <c r="A611" s="453" t="s">
        <v>1378</v>
      </c>
      <c r="B611" s="452">
        <v>6</v>
      </c>
      <c r="C611" s="452">
        <v>317</v>
      </c>
      <c r="D611" s="452">
        <v>190</v>
      </c>
      <c r="E611" s="452">
        <v>4</v>
      </c>
      <c r="F611" s="452">
        <v>280</v>
      </c>
      <c r="G611" s="452">
        <v>35</v>
      </c>
      <c r="H611" s="452">
        <v>0</v>
      </c>
      <c r="I611" s="452"/>
      <c r="J611" s="452"/>
      <c r="K611" s="452">
        <v>10</v>
      </c>
      <c r="L611" s="452">
        <v>597</v>
      </c>
      <c r="M611" s="452">
        <v>225</v>
      </c>
    </row>
    <row r="612" spans="1:13" ht="17.25" customHeight="1">
      <c r="A612" s="451" t="s">
        <v>1379</v>
      </c>
      <c r="B612" s="452">
        <v>56</v>
      </c>
      <c r="C612" s="452">
        <v>8954</v>
      </c>
      <c r="D612" s="452">
        <v>6041</v>
      </c>
      <c r="E612" s="452">
        <v>36</v>
      </c>
      <c r="F612" s="452">
        <v>4010</v>
      </c>
      <c r="G612" s="452">
        <v>2259</v>
      </c>
      <c r="H612" s="452">
        <v>1</v>
      </c>
      <c r="I612" s="452">
        <v>12</v>
      </c>
      <c r="J612" s="452">
        <v>0</v>
      </c>
      <c r="K612" s="452">
        <v>93</v>
      </c>
      <c r="L612" s="452">
        <v>12976</v>
      </c>
      <c r="M612" s="452">
        <v>8300</v>
      </c>
    </row>
    <row r="613" spans="1:13" ht="17.25" customHeight="1">
      <c r="A613" s="451" t="s">
        <v>1380</v>
      </c>
      <c r="B613" s="452">
        <v>3</v>
      </c>
      <c r="C613" s="452">
        <v>200</v>
      </c>
      <c r="D613" s="452">
        <v>80</v>
      </c>
      <c r="E613" s="452">
        <v>9</v>
      </c>
      <c r="F613" s="452">
        <v>780</v>
      </c>
      <c r="G613" s="452">
        <v>408</v>
      </c>
      <c r="H613" s="452">
        <v>0</v>
      </c>
      <c r="I613" s="452"/>
      <c r="J613" s="452"/>
      <c r="K613" s="452">
        <v>12</v>
      </c>
      <c r="L613" s="452">
        <v>980</v>
      </c>
      <c r="M613" s="452">
        <v>488</v>
      </c>
    </row>
    <row r="614" spans="1:13" ht="17.25" customHeight="1">
      <c r="A614" s="451" t="s">
        <v>1381</v>
      </c>
      <c r="B614" s="452">
        <v>98</v>
      </c>
      <c r="C614" s="452">
        <v>17581</v>
      </c>
      <c r="D614" s="452">
        <v>9504</v>
      </c>
      <c r="E614" s="452">
        <v>76</v>
      </c>
      <c r="F614" s="452">
        <v>8842</v>
      </c>
      <c r="G614" s="452">
        <v>4863</v>
      </c>
      <c r="H614" s="452">
        <v>1</v>
      </c>
      <c r="I614" s="452">
        <v>200</v>
      </c>
      <c r="J614" s="452">
        <v>0</v>
      </c>
      <c r="K614" s="452">
        <v>175</v>
      </c>
      <c r="L614" s="452">
        <v>26623</v>
      </c>
      <c r="M614" s="452">
        <v>14367</v>
      </c>
    </row>
    <row r="615" spans="1:13" ht="17.25" customHeight="1">
      <c r="A615" s="451" t="s">
        <v>1382</v>
      </c>
      <c r="B615" s="452">
        <v>14</v>
      </c>
      <c r="C615" s="452">
        <v>925</v>
      </c>
      <c r="D615" s="452">
        <v>629</v>
      </c>
      <c r="E615" s="452">
        <v>7</v>
      </c>
      <c r="F615" s="452">
        <v>450</v>
      </c>
      <c r="G615" s="452">
        <v>276</v>
      </c>
      <c r="H615" s="452">
        <v>0</v>
      </c>
      <c r="I615" s="452"/>
      <c r="J615" s="452"/>
      <c r="K615" s="452">
        <v>21</v>
      </c>
      <c r="L615" s="452">
        <v>1375</v>
      </c>
      <c r="M615" s="452">
        <v>905</v>
      </c>
    </row>
    <row r="616" spans="1:13" ht="17.25" customHeight="1">
      <c r="A616" s="451" t="s">
        <v>1383</v>
      </c>
      <c r="B616" s="452">
        <v>20</v>
      </c>
      <c r="C616" s="452">
        <v>3212</v>
      </c>
      <c r="D616" s="452">
        <v>2537</v>
      </c>
      <c r="E616" s="452">
        <v>24</v>
      </c>
      <c r="F616" s="452">
        <v>3949</v>
      </c>
      <c r="G616" s="452">
        <v>3067</v>
      </c>
      <c r="H616" s="452">
        <v>0</v>
      </c>
      <c r="I616" s="452"/>
      <c r="J616" s="452"/>
      <c r="K616" s="452">
        <v>44</v>
      </c>
      <c r="L616" s="452">
        <v>7161</v>
      </c>
      <c r="M616" s="452">
        <v>5604</v>
      </c>
    </row>
    <row r="617" spans="1:13" ht="17.25" customHeight="1">
      <c r="A617" s="451" t="s">
        <v>1384</v>
      </c>
      <c r="B617" s="452">
        <v>21</v>
      </c>
      <c r="C617" s="452">
        <v>1388</v>
      </c>
      <c r="D617" s="452">
        <v>837</v>
      </c>
      <c r="E617" s="452">
        <v>17</v>
      </c>
      <c r="F617" s="452">
        <v>919</v>
      </c>
      <c r="G617" s="452">
        <v>585</v>
      </c>
      <c r="H617" s="452">
        <v>0</v>
      </c>
      <c r="I617" s="452"/>
      <c r="J617" s="452"/>
      <c r="K617" s="452">
        <v>38</v>
      </c>
      <c r="L617" s="452">
        <v>2307</v>
      </c>
      <c r="M617" s="452">
        <v>1422</v>
      </c>
    </row>
    <row r="618" spans="1:13" ht="17.25" customHeight="1">
      <c r="A618" s="451" t="s">
        <v>1385</v>
      </c>
      <c r="B618" s="452">
        <v>3</v>
      </c>
      <c r="C618" s="452">
        <v>205</v>
      </c>
      <c r="D618" s="452">
        <v>85</v>
      </c>
      <c r="E618" s="452">
        <v>6</v>
      </c>
      <c r="F618" s="452">
        <v>338</v>
      </c>
      <c r="G618" s="452">
        <v>148</v>
      </c>
      <c r="H618" s="452">
        <v>0</v>
      </c>
      <c r="I618" s="452"/>
      <c r="J618" s="452"/>
      <c r="K618" s="452">
        <v>9</v>
      </c>
      <c r="L618" s="452">
        <v>543</v>
      </c>
      <c r="M618" s="452">
        <v>233</v>
      </c>
    </row>
    <row r="619" spans="1:13" ht="17.25" customHeight="1">
      <c r="A619" s="451" t="s">
        <v>1274</v>
      </c>
      <c r="B619" s="452">
        <v>16</v>
      </c>
      <c r="C619" s="452">
        <v>904</v>
      </c>
      <c r="D619" s="452">
        <v>704</v>
      </c>
      <c r="E619" s="452">
        <v>19</v>
      </c>
      <c r="F619" s="452">
        <v>1416</v>
      </c>
      <c r="G619" s="452">
        <v>699</v>
      </c>
      <c r="H619" s="452">
        <v>2</v>
      </c>
      <c r="I619" s="452">
        <v>170</v>
      </c>
      <c r="J619" s="452">
        <v>90</v>
      </c>
      <c r="K619" s="452">
        <v>37</v>
      </c>
      <c r="L619" s="452">
        <v>2490</v>
      </c>
      <c r="M619" s="452">
        <v>1493</v>
      </c>
    </row>
    <row r="620" spans="1:13" ht="17.25" customHeight="1">
      <c r="A620" s="451" t="s">
        <v>1386</v>
      </c>
      <c r="B620" s="452">
        <v>18</v>
      </c>
      <c r="C620" s="452">
        <v>1495</v>
      </c>
      <c r="D620" s="452">
        <v>1204</v>
      </c>
      <c r="E620" s="452">
        <v>14</v>
      </c>
      <c r="F620" s="452">
        <v>830</v>
      </c>
      <c r="G620" s="452">
        <v>586</v>
      </c>
      <c r="H620" s="452">
        <v>3</v>
      </c>
      <c r="I620" s="452">
        <v>268</v>
      </c>
      <c r="J620" s="452">
        <v>128</v>
      </c>
      <c r="K620" s="452">
        <v>35</v>
      </c>
      <c r="L620" s="452">
        <v>2593</v>
      </c>
      <c r="M620" s="452">
        <v>1918</v>
      </c>
    </row>
    <row r="621" spans="1:13" ht="17.25" customHeight="1">
      <c r="A621" s="451" t="s">
        <v>1387</v>
      </c>
      <c r="B621" s="452">
        <v>8</v>
      </c>
      <c r="C621" s="452">
        <v>890</v>
      </c>
      <c r="D621" s="452">
        <v>409</v>
      </c>
      <c r="E621" s="452">
        <v>5</v>
      </c>
      <c r="F621" s="452">
        <v>280</v>
      </c>
      <c r="G621" s="452">
        <v>220</v>
      </c>
      <c r="H621" s="452">
        <v>0</v>
      </c>
      <c r="I621" s="452"/>
      <c r="J621" s="452"/>
      <c r="K621" s="452">
        <v>13</v>
      </c>
      <c r="L621" s="452">
        <v>1170</v>
      </c>
      <c r="M621" s="452">
        <v>629</v>
      </c>
    </row>
    <row r="622" spans="1:13" ht="17.25" customHeight="1">
      <c r="A622" s="451" t="s">
        <v>1388</v>
      </c>
      <c r="B622" s="452">
        <v>17</v>
      </c>
      <c r="C622" s="452">
        <v>1921</v>
      </c>
      <c r="D622" s="452">
        <v>889</v>
      </c>
      <c r="E622" s="452">
        <v>25</v>
      </c>
      <c r="F622" s="452">
        <v>1943</v>
      </c>
      <c r="G622" s="452">
        <v>815</v>
      </c>
      <c r="H622" s="452">
        <v>2</v>
      </c>
      <c r="I622" s="452">
        <v>432</v>
      </c>
      <c r="J622" s="452">
        <v>143</v>
      </c>
      <c r="K622" s="452">
        <v>44</v>
      </c>
      <c r="L622" s="452">
        <v>4296</v>
      </c>
      <c r="M622" s="452">
        <v>1847</v>
      </c>
    </row>
    <row r="623" spans="1:13" ht="17.25" customHeight="1">
      <c r="A623" s="451" t="s">
        <v>1389</v>
      </c>
      <c r="B623" s="452">
        <v>1</v>
      </c>
      <c r="C623" s="452">
        <v>30</v>
      </c>
      <c r="D623" s="452">
        <v>30</v>
      </c>
      <c r="E623" s="452">
        <v>2</v>
      </c>
      <c r="F623" s="452">
        <v>92</v>
      </c>
      <c r="G623" s="452">
        <v>60</v>
      </c>
      <c r="H623" s="452">
        <v>1</v>
      </c>
      <c r="I623" s="452">
        <v>0</v>
      </c>
      <c r="J623" s="452">
        <v>0</v>
      </c>
      <c r="K623" s="452">
        <v>4</v>
      </c>
      <c r="L623" s="452">
        <v>122</v>
      </c>
      <c r="M623" s="452">
        <v>90</v>
      </c>
    </row>
    <row r="624" spans="1:13" ht="17.25" customHeight="1">
      <c r="A624" s="451" t="s">
        <v>1390</v>
      </c>
      <c r="B624" s="452">
        <v>7</v>
      </c>
      <c r="C624" s="452">
        <v>639</v>
      </c>
      <c r="D624" s="452">
        <v>127</v>
      </c>
      <c r="E624" s="452">
        <v>3</v>
      </c>
      <c r="F624" s="452">
        <v>205</v>
      </c>
      <c r="G624" s="452">
        <v>45</v>
      </c>
      <c r="H624" s="452">
        <v>0</v>
      </c>
      <c r="I624" s="452"/>
      <c r="J624" s="452"/>
      <c r="K624" s="452">
        <v>10</v>
      </c>
      <c r="L624" s="452">
        <v>844</v>
      </c>
      <c r="M624" s="452">
        <v>172</v>
      </c>
    </row>
    <row r="625" spans="1:13" ht="17.25" customHeight="1">
      <c r="A625" s="451" t="s">
        <v>1391</v>
      </c>
      <c r="B625" s="452">
        <v>3</v>
      </c>
      <c r="C625" s="452">
        <v>242</v>
      </c>
      <c r="D625" s="452">
        <v>141</v>
      </c>
      <c r="E625" s="452">
        <v>8</v>
      </c>
      <c r="F625" s="452">
        <v>499</v>
      </c>
      <c r="G625" s="452">
        <v>240</v>
      </c>
      <c r="H625" s="452">
        <v>1</v>
      </c>
      <c r="I625" s="452">
        <v>50</v>
      </c>
      <c r="J625" s="452">
        <v>50</v>
      </c>
      <c r="K625" s="452">
        <v>12</v>
      </c>
      <c r="L625" s="452">
        <v>791</v>
      </c>
      <c r="M625" s="452">
        <v>431</v>
      </c>
    </row>
    <row r="626" spans="1:13" ht="17.25" customHeight="1">
      <c r="A626" s="451" t="s">
        <v>1392</v>
      </c>
      <c r="B626" s="452">
        <v>0</v>
      </c>
      <c r="C626" s="452"/>
      <c r="D626" s="452"/>
      <c r="E626" s="452">
        <v>1</v>
      </c>
      <c r="F626" s="452">
        <v>60</v>
      </c>
      <c r="G626" s="452">
        <v>15</v>
      </c>
      <c r="H626" s="452">
        <v>0</v>
      </c>
      <c r="I626" s="452"/>
      <c r="J626" s="452"/>
      <c r="K626" s="452">
        <v>1</v>
      </c>
      <c r="L626" s="452">
        <v>60</v>
      </c>
      <c r="M626" s="452">
        <v>15</v>
      </c>
    </row>
    <row r="627" spans="1:13" ht="17.25" customHeight="1">
      <c r="A627" s="451" t="s">
        <v>1393</v>
      </c>
      <c r="B627" s="452">
        <v>6</v>
      </c>
      <c r="C627" s="452">
        <v>383</v>
      </c>
      <c r="D627" s="452">
        <v>265</v>
      </c>
      <c r="E627" s="452">
        <v>2</v>
      </c>
      <c r="F627" s="452">
        <v>110</v>
      </c>
      <c r="G627" s="452">
        <v>95</v>
      </c>
      <c r="H627" s="452">
        <v>0</v>
      </c>
      <c r="I627" s="452"/>
      <c r="J627" s="452"/>
      <c r="K627" s="452">
        <v>8</v>
      </c>
      <c r="L627" s="452">
        <v>493</v>
      </c>
      <c r="M627" s="452">
        <v>360</v>
      </c>
    </row>
    <row r="628" spans="1:13" ht="17.25" customHeight="1">
      <c r="A628" s="451" t="s">
        <v>1394</v>
      </c>
      <c r="B628" s="452">
        <v>21</v>
      </c>
      <c r="C628" s="452">
        <v>1922</v>
      </c>
      <c r="D628" s="452">
        <v>783</v>
      </c>
      <c r="E628" s="452">
        <v>17</v>
      </c>
      <c r="F628" s="452">
        <v>1684</v>
      </c>
      <c r="G628" s="452">
        <v>636</v>
      </c>
      <c r="H628" s="452">
        <v>0</v>
      </c>
      <c r="I628" s="452"/>
      <c r="J628" s="452"/>
      <c r="K628" s="452">
        <v>38</v>
      </c>
      <c r="L628" s="452">
        <v>3606</v>
      </c>
      <c r="M628" s="452">
        <v>1419</v>
      </c>
    </row>
    <row r="629" spans="1:13" ht="17.25" customHeight="1">
      <c r="A629" s="451" t="s">
        <v>1395</v>
      </c>
      <c r="B629" s="452">
        <v>1</v>
      </c>
      <c r="C629" s="452">
        <v>48</v>
      </c>
      <c r="D629" s="452">
        <v>48</v>
      </c>
      <c r="E629" s="452">
        <v>3</v>
      </c>
      <c r="F629" s="452">
        <v>162</v>
      </c>
      <c r="G629" s="452">
        <v>69</v>
      </c>
      <c r="H629" s="452">
        <v>1</v>
      </c>
      <c r="I629" s="452">
        <v>50</v>
      </c>
      <c r="J629" s="452">
        <v>0</v>
      </c>
      <c r="K629" s="452">
        <v>5</v>
      </c>
      <c r="L629" s="452">
        <v>260</v>
      </c>
      <c r="M629" s="452">
        <v>117</v>
      </c>
    </row>
    <row r="630" spans="1:13" ht="17.25" customHeight="1">
      <c r="A630" s="451" t="s">
        <v>1396</v>
      </c>
      <c r="B630" s="452">
        <v>19</v>
      </c>
      <c r="C630" s="452">
        <v>1460</v>
      </c>
      <c r="D630" s="452">
        <v>1139</v>
      </c>
      <c r="E630" s="452">
        <v>24</v>
      </c>
      <c r="F630" s="452">
        <v>2240</v>
      </c>
      <c r="G630" s="452">
        <v>1714</v>
      </c>
      <c r="H630" s="452">
        <v>4</v>
      </c>
      <c r="I630" s="452">
        <v>250</v>
      </c>
      <c r="J630" s="452">
        <v>140</v>
      </c>
      <c r="K630" s="452">
        <v>47</v>
      </c>
      <c r="L630" s="452">
        <v>3950</v>
      </c>
      <c r="M630" s="452">
        <v>2993</v>
      </c>
    </row>
    <row r="631" spans="1:13" ht="17.25" customHeight="1">
      <c r="A631" s="453" t="s">
        <v>1397</v>
      </c>
      <c r="B631" s="452">
        <v>13</v>
      </c>
      <c r="C631" s="452">
        <v>1312</v>
      </c>
      <c r="D631" s="452">
        <v>445</v>
      </c>
      <c r="E631" s="452">
        <v>8</v>
      </c>
      <c r="F631" s="452">
        <v>481</v>
      </c>
      <c r="G631" s="452">
        <v>298</v>
      </c>
      <c r="H631" s="452">
        <v>0</v>
      </c>
      <c r="I631" s="452"/>
      <c r="J631" s="452"/>
      <c r="K631" s="452">
        <v>21</v>
      </c>
      <c r="L631" s="452">
        <v>1793</v>
      </c>
      <c r="M631" s="452">
        <v>743</v>
      </c>
    </row>
    <row r="632" spans="1:13" ht="17.25" customHeight="1">
      <c r="A632" s="455" t="s">
        <v>1398</v>
      </c>
      <c r="B632" s="456">
        <v>122</v>
      </c>
      <c r="C632" s="456">
        <v>18652</v>
      </c>
      <c r="D632" s="456">
        <v>15756</v>
      </c>
      <c r="E632" s="456">
        <v>91</v>
      </c>
      <c r="F632" s="456">
        <v>9417</v>
      </c>
      <c r="G632" s="456">
        <v>7180</v>
      </c>
      <c r="H632" s="456">
        <v>8</v>
      </c>
      <c r="I632" s="456">
        <v>562</v>
      </c>
      <c r="J632" s="456">
        <v>429</v>
      </c>
      <c r="K632" s="456">
        <v>221</v>
      </c>
      <c r="L632" s="456">
        <v>28631</v>
      </c>
      <c r="M632" s="456">
        <v>23365</v>
      </c>
    </row>
    <row r="633" spans="1:13" ht="17.25" customHeight="1">
      <c r="A633" s="455" t="s">
        <v>1399</v>
      </c>
      <c r="B633" s="456">
        <v>1</v>
      </c>
      <c r="C633" s="456">
        <v>60</v>
      </c>
      <c r="D633" s="456">
        <v>0</v>
      </c>
      <c r="E633" s="456">
        <v>3</v>
      </c>
      <c r="F633" s="456">
        <v>310</v>
      </c>
      <c r="G633" s="456">
        <v>255</v>
      </c>
      <c r="H633" s="456">
        <v>0</v>
      </c>
      <c r="I633" s="456"/>
      <c r="J633" s="456"/>
      <c r="K633" s="456">
        <v>4</v>
      </c>
      <c r="L633" s="456">
        <v>370</v>
      </c>
      <c r="M633" s="456">
        <v>255</v>
      </c>
    </row>
    <row r="634" spans="1:13" ht="31.5">
      <c r="A634" s="455" t="s">
        <v>1400</v>
      </c>
      <c r="B634" s="456">
        <v>1</v>
      </c>
      <c r="C634" s="456">
        <v>142</v>
      </c>
      <c r="D634" s="456">
        <v>142</v>
      </c>
      <c r="E634" s="456">
        <v>2</v>
      </c>
      <c r="F634" s="456">
        <v>150</v>
      </c>
      <c r="G634" s="456">
        <v>150</v>
      </c>
      <c r="H634" s="456">
        <v>0</v>
      </c>
      <c r="I634" s="456"/>
      <c r="J634" s="456"/>
      <c r="K634" s="456">
        <v>3</v>
      </c>
      <c r="L634" s="456">
        <v>292</v>
      </c>
      <c r="M634" s="456">
        <v>292</v>
      </c>
    </row>
    <row r="635" spans="1:13" ht="17.25" customHeight="1">
      <c r="A635" s="455" t="s">
        <v>1401</v>
      </c>
      <c r="B635" s="456">
        <v>0</v>
      </c>
      <c r="C635" s="456"/>
      <c r="D635" s="456"/>
      <c r="E635" s="456">
        <v>1</v>
      </c>
      <c r="F635" s="456">
        <v>100</v>
      </c>
      <c r="G635" s="456">
        <v>20</v>
      </c>
      <c r="H635" s="456">
        <v>0</v>
      </c>
      <c r="I635" s="456"/>
      <c r="J635" s="456"/>
      <c r="K635" s="456">
        <v>1</v>
      </c>
      <c r="L635" s="456">
        <v>100</v>
      </c>
      <c r="M635" s="456">
        <v>20</v>
      </c>
    </row>
    <row r="636" spans="1:13" ht="17.25" customHeight="1">
      <c r="A636" s="455" t="s">
        <v>1402</v>
      </c>
      <c r="B636" s="456">
        <v>0</v>
      </c>
      <c r="C636" s="456"/>
      <c r="D636" s="456"/>
      <c r="E636" s="456">
        <v>1</v>
      </c>
      <c r="F636" s="456">
        <v>40</v>
      </c>
      <c r="G636" s="456">
        <v>12</v>
      </c>
      <c r="H636" s="456">
        <v>0</v>
      </c>
      <c r="I636" s="456"/>
      <c r="J636" s="456"/>
      <c r="K636" s="456">
        <v>1</v>
      </c>
      <c r="L636" s="456">
        <v>40</v>
      </c>
      <c r="M636" s="456">
        <v>12</v>
      </c>
    </row>
    <row r="637" spans="1:13" s="103" customFormat="1" ht="18.75" customHeight="1">
      <c r="A637" s="457" t="s">
        <v>32</v>
      </c>
      <c r="B637" s="458">
        <v>286</v>
      </c>
      <c r="C637" s="458">
        <v>44080</v>
      </c>
      <c r="D637" s="458">
        <v>33972</v>
      </c>
      <c r="E637" s="458">
        <v>226</v>
      </c>
      <c r="F637" s="458">
        <v>32202</v>
      </c>
      <c r="G637" s="458">
        <v>22728</v>
      </c>
      <c r="H637" s="458">
        <v>15</v>
      </c>
      <c r="I637" s="458">
        <v>1079</v>
      </c>
      <c r="J637" s="458">
        <v>621</v>
      </c>
      <c r="K637" s="458">
        <v>527</v>
      </c>
      <c r="L637" s="458">
        <v>77361</v>
      </c>
      <c r="M637" s="458">
        <v>57321</v>
      </c>
    </row>
    <row r="638" spans="1:13" ht="18.75" customHeight="1">
      <c r="A638" s="455" t="s">
        <v>1403</v>
      </c>
      <c r="B638" s="456">
        <v>14</v>
      </c>
      <c r="C638" s="456">
        <v>1409</v>
      </c>
      <c r="D638" s="456">
        <v>1524</v>
      </c>
      <c r="E638" s="456">
        <v>11</v>
      </c>
      <c r="F638" s="456">
        <v>1062</v>
      </c>
      <c r="G638" s="456">
        <v>1122</v>
      </c>
      <c r="H638" s="456">
        <v>1</v>
      </c>
      <c r="I638" s="456">
        <v>30</v>
      </c>
      <c r="J638" s="456">
        <v>11</v>
      </c>
      <c r="K638" s="456">
        <v>26</v>
      </c>
      <c r="L638" s="456">
        <v>2501</v>
      </c>
      <c r="M638" s="456">
        <v>2657</v>
      </c>
    </row>
    <row r="639" spans="1:13" ht="18.75" customHeight="1">
      <c r="A639" s="455" t="s">
        <v>1404</v>
      </c>
      <c r="B639" s="456">
        <v>3</v>
      </c>
      <c r="C639" s="456">
        <v>136</v>
      </c>
      <c r="D639" s="456">
        <v>79</v>
      </c>
      <c r="E639" s="456">
        <v>0</v>
      </c>
      <c r="F639" s="456"/>
      <c r="G639" s="456"/>
      <c r="H639" s="456">
        <v>0</v>
      </c>
      <c r="I639" s="456"/>
      <c r="J639" s="456"/>
      <c r="K639" s="456">
        <v>3</v>
      </c>
      <c r="L639" s="456">
        <v>136</v>
      </c>
      <c r="M639" s="456">
        <v>79</v>
      </c>
    </row>
    <row r="640" spans="1:13" ht="18.75" customHeight="1">
      <c r="A640" s="455" t="s">
        <v>1405</v>
      </c>
      <c r="B640" s="456">
        <v>6</v>
      </c>
      <c r="C640" s="456">
        <v>316</v>
      </c>
      <c r="D640" s="456">
        <v>254</v>
      </c>
      <c r="E640" s="456">
        <v>0</v>
      </c>
      <c r="F640" s="456"/>
      <c r="G640" s="456"/>
      <c r="H640" s="456">
        <v>1</v>
      </c>
      <c r="I640" s="456">
        <v>10</v>
      </c>
      <c r="J640" s="456">
        <v>10</v>
      </c>
      <c r="K640" s="456">
        <v>7</v>
      </c>
      <c r="L640" s="456">
        <v>326</v>
      </c>
      <c r="M640" s="456">
        <v>264</v>
      </c>
    </row>
    <row r="641" spans="1:13" ht="18.75" customHeight="1">
      <c r="A641" s="455" t="s">
        <v>1406</v>
      </c>
      <c r="B641" s="456">
        <v>2</v>
      </c>
      <c r="C641" s="456">
        <v>110</v>
      </c>
      <c r="D641" s="456">
        <v>110</v>
      </c>
      <c r="E641" s="456">
        <v>2</v>
      </c>
      <c r="F641" s="456">
        <v>50</v>
      </c>
      <c r="G641" s="456">
        <v>30</v>
      </c>
      <c r="H641" s="456">
        <v>0</v>
      </c>
      <c r="I641" s="456"/>
      <c r="J641" s="456"/>
      <c r="K641" s="456">
        <v>4</v>
      </c>
      <c r="L641" s="456">
        <v>160</v>
      </c>
      <c r="M641" s="456">
        <v>140</v>
      </c>
    </row>
    <row r="642" spans="1:13" ht="18.75" customHeight="1">
      <c r="A642" s="455" t="s">
        <v>1407</v>
      </c>
      <c r="B642" s="456">
        <v>110</v>
      </c>
      <c r="C642" s="456">
        <v>18674</v>
      </c>
      <c r="D642" s="456">
        <v>12851</v>
      </c>
      <c r="E642" s="456">
        <v>103</v>
      </c>
      <c r="F642" s="456">
        <v>17986</v>
      </c>
      <c r="G642" s="456">
        <v>11509</v>
      </c>
      <c r="H642" s="456">
        <v>0</v>
      </c>
      <c r="I642" s="456"/>
      <c r="J642" s="456"/>
      <c r="K642" s="456">
        <v>213</v>
      </c>
      <c r="L642" s="456">
        <v>36660</v>
      </c>
      <c r="M642" s="456">
        <v>24360</v>
      </c>
    </row>
    <row r="643" spans="1:13" ht="18.75" customHeight="1">
      <c r="A643" s="455" t="s">
        <v>1408</v>
      </c>
      <c r="B643" s="456">
        <v>30</v>
      </c>
      <c r="C643" s="456">
        <v>3061</v>
      </c>
      <c r="D643" s="456">
        <v>2794</v>
      </c>
      <c r="E643" s="456">
        <v>22</v>
      </c>
      <c r="F643" s="456">
        <v>1754</v>
      </c>
      <c r="G643" s="456">
        <v>1477</v>
      </c>
      <c r="H643" s="456">
        <v>1</v>
      </c>
      <c r="I643" s="456">
        <v>80</v>
      </c>
      <c r="J643" s="456">
        <v>25</v>
      </c>
      <c r="K643" s="456">
        <v>53</v>
      </c>
      <c r="L643" s="456">
        <v>4895</v>
      </c>
      <c r="M643" s="456">
        <v>4296</v>
      </c>
    </row>
    <row r="644" spans="1:13" ht="18.75" customHeight="1">
      <c r="A644" s="455" t="s">
        <v>1409</v>
      </c>
      <c r="B644" s="456">
        <v>55</v>
      </c>
      <c r="C644" s="456">
        <v>13269</v>
      </c>
      <c r="D644" s="456">
        <v>10592</v>
      </c>
      <c r="E644" s="456">
        <v>32</v>
      </c>
      <c r="F644" s="456">
        <v>4916</v>
      </c>
      <c r="G644" s="456">
        <v>3447</v>
      </c>
      <c r="H644" s="456">
        <v>7</v>
      </c>
      <c r="I644" s="456">
        <v>472</v>
      </c>
      <c r="J644" s="456">
        <v>382</v>
      </c>
      <c r="K644" s="456">
        <v>94</v>
      </c>
      <c r="L644" s="456">
        <v>18657</v>
      </c>
      <c r="M644" s="456">
        <v>14421</v>
      </c>
    </row>
    <row r="645" spans="1:13" ht="18.75" customHeight="1">
      <c r="A645" s="455" t="s">
        <v>1410</v>
      </c>
      <c r="B645" s="456">
        <v>26</v>
      </c>
      <c r="C645" s="456">
        <v>3071</v>
      </c>
      <c r="D645" s="456">
        <v>2399</v>
      </c>
      <c r="E645" s="456">
        <v>23</v>
      </c>
      <c r="F645" s="456">
        <v>2670</v>
      </c>
      <c r="G645" s="456">
        <v>2281</v>
      </c>
      <c r="H645" s="456">
        <v>2</v>
      </c>
      <c r="I645" s="456">
        <v>146</v>
      </c>
      <c r="J645" s="456">
        <v>93</v>
      </c>
      <c r="K645" s="456">
        <v>51</v>
      </c>
      <c r="L645" s="456">
        <v>5887</v>
      </c>
      <c r="M645" s="456">
        <v>4773</v>
      </c>
    </row>
    <row r="646" spans="1:13" ht="18.75" customHeight="1">
      <c r="A646" s="455" t="s">
        <v>1411</v>
      </c>
      <c r="B646" s="456">
        <v>5</v>
      </c>
      <c r="C646" s="456">
        <v>200</v>
      </c>
      <c r="D646" s="456">
        <v>155</v>
      </c>
      <c r="E646" s="456">
        <v>3</v>
      </c>
      <c r="F646" s="456">
        <v>238</v>
      </c>
      <c r="G646" s="456">
        <v>160</v>
      </c>
      <c r="H646" s="456">
        <v>1</v>
      </c>
      <c r="I646" s="456">
        <v>256</v>
      </c>
      <c r="J646" s="456">
        <v>100</v>
      </c>
      <c r="K646" s="456">
        <v>9</v>
      </c>
      <c r="L646" s="456">
        <v>694</v>
      </c>
      <c r="M646" s="456">
        <v>415</v>
      </c>
    </row>
    <row r="647" spans="1:13" ht="18.75" customHeight="1">
      <c r="A647" s="455" t="s">
        <v>1412</v>
      </c>
      <c r="B647" s="456">
        <v>5</v>
      </c>
      <c r="C647" s="456">
        <v>437</v>
      </c>
      <c r="D647" s="456">
        <v>358</v>
      </c>
      <c r="E647" s="456">
        <v>3</v>
      </c>
      <c r="F647" s="456">
        <v>279</v>
      </c>
      <c r="G647" s="456">
        <v>258</v>
      </c>
      <c r="H647" s="456">
        <v>1</v>
      </c>
      <c r="I647" s="456">
        <v>50</v>
      </c>
      <c r="J647" s="456">
        <v>0</v>
      </c>
      <c r="K647" s="456">
        <v>9</v>
      </c>
      <c r="L647" s="456">
        <v>766</v>
      </c>
      <c r="M647" s="456">
        <v>616</v>
      </c>
    </row>
    <row r="648" spans="1:13" ht="18.75" customHeight="1">
      <c r="A648" s="455" t="s">
        <v>1413</v>
      </c>
      <c r="B648" s="456">
        <v>26</v>
      </c>
      <c r="C648" s="456">
        <v>3139</v>
      </c>
      <c r="D648" s="456">
        <v>2708</v>
      </c>
      <c r="E648" s="456">
        <v>26</v>
      </c>
      <c r="F648" s="456">
        <v>3217</v>
      </c>
      <c r="G648" s="456">
        <v>2436</v>
      </c>
      <c r="H648" s="456">
        <v>1</v>
      </c>
      <c r="I648" s="456">
        <v>35</v>
      </c>
      <c r="J648" s="456">
        <v>0</v>
      </c>
      <c r="K648" s="456">
        <v>53</v>
      </c>
      <c r="L648" s="456">
        <v>6391</v>
      </c>
      <c r="M648" s="456">
        <v>5144</v>
      </c>
    </row>
    <row r="649" spans="1:13" ht="18.75" customHeight="1">
      <c r="A649" s="455" t="s">
        <v>1414</v>
      </c>
      <c r="B649" s="456">
        <v>3</v>
      </c>
      <c r="C649" s="456">
        <v>158</v>
      </c>
      <c r="D649" s="456">
        <v>98</v>
      </c>
      <c r="E649" s="456">
        <v>0</v>
      </c>
      <c r="F649" s="456"/>
      <c r="G649" s="456"/>
      <c r="H649" s="456">
        <v>0</v>
      </c>
      <c r="I649" s="456"/>
      <c r="J649" s="456"/>
      <c r="K649" s="456">
        <v>3</v>
      </c>
      <c r="L649" s="456">
        <v>158</v>
      </c>
      <c r="M649" s="456">
        <v>98</v>
      </c>
    </row>
    <row r="650" spans="1:13" ht="18.75" customHeight="1">
      <c r="A650" s="455" t="s">
        <v>1415</v>
      </c>
      <c r="B650" s="456">
        <v>1</v>
      </c>
      <c r="C650" s="456">
        <v>100</v>
      </c>
      <c r="D650" s="456">
        <v>50</v>
      </c>
      <c r="E650" s="456">
        <v>1</v>
      </c>
      <c r="F650" s="456">
        <v>30</v>
      </c>
      <c r="G650" s="456">
        <v>8</v>
      </c>
      <c r="H650" s="456">
        <v>0</v>
      </c>
      <c r="I650" s="456"/>
      <c r="J650" s="456"/>
      <c r="K650" s="456">
        <v>2</v>
      </c>
      <c r="L650" s="456">
        <v>130</v>
      </c>
      <c r="M650" s="456">
        <v>58</v>
      </c>
    </row>
    <row r="651" spans="1:13" s="103" customFormat="1" ht="18.75" customHeight="1">
      <c r="A651" s="457" t="s">
        <v>33</v>
      </c>
      <c r="B651" s="458">
        <v>904</v>
      </c>
      <c r="C651" s="458">
        <v>97895</v>
      </c>
      <c r="D651" s="458">
        <v>73231</v>
      </c>
      <c r="E651" s="458">
        <v>828</v>
      </c>
      <c r="F651" s="458">
        <v>67325</v>
      </c>
      <c r="G651" s="458">
        <v>46105</v>
      </c>
      <c r="H651" s="458">
        <v>29</v>
      </c>
      <c r="I651" s="458">
        <v>2628</v>
      </c>
      <c r="J651" s="458">
        <v>2381</v>
      </c>
      <c r="K651" s="458">
        <v>1761</v>
      </c>
      <c r="L651" s="458">
        <v>167848</v>
      </c>
      <c r="M651" s="458">
        <v>121717</v>
      </c>
    </row>
    <row r="652" spans="1:13" ht="18.75" customHeight="1">
      <c r="A652" s="455" t="s">
        <v>1416</v>
      </c>
      <c r="B652" s="456">
        <v>50</v>
      </c>
      <c r="C652" s="456">
        <v>4990</v>
      </c>
      <c r="D652" s="456">
        <v>3004</v>
      </c>
      <c r="E652" s="456">
        <v>33</v>
      </c>
      <c r="F652" s="456">
        <v>2895</v>
      </c>
      <c r="G652" s="456">
        <v>1871</v>
      </c>
      <c r="H652" s="456">
        <v>0</v>
      </c>
      <c r="I652" s="456"/>
      <c r="J652" s="456"/>
      <c r="K652" s="456">
        <v>83</v>
      </c>
      <c r="L652" s="456">
        <v>7885</v>
      </c>
      <c r="M652" s="456">
        <v>4875</v>
      </c>
    </row>
    <row r="653" spans="1:13" ht="18.75" customHeight="1">
      <c r="A653" s="455" t="s">
        <v>1417</v>
      </c>
      <c r="B653" s="456">
        <v>120</v>
      </c>
      <c r="C653" s="456">
        <v>18608</v>
      </c>
      <c r="D653" s="456">
        <v>13175</v>
      </c>
      <c r="E653" s="456">
        <v>119</v>
      </c>
      <c r="F653" s="456">
        <v>14909</v>
      </c>
      <c r="G653" s="456">
        <v>9449</v>
      </c>
      <c r="H653" s="456">
        <v>0</v>
      </c>
      <c r="I653" s="456"/>
      <c r="J653" s="456"/>
      <c r="K653" s="456">
        <v>239</v>
      </c>
      <c r="L653" s="456">
        <v>33517</v>
      </c>
      <c r="M653" s="456">
        <v>22624</v>
      </c>
    </row>
    <row r="654" spans="1:13" ht="18.75" customHeight="1">
      <c r="A654" s="455" t="s">
        <v>1418</v>
      </c>
      <c r="B654" s="456">
        <v>47</v>
      </c>
      <c r="C654" s="456">
        <v>5296</v>
      </c>
      <c r="D654" s="456">
        <v>3628</v>
      </c>
      <c r="E654" s="456">
        <v>40</v>
      </c>
      <c r="F654" s="456">
        <v>3201</v>
      </c>
      <c r="G654" s="456">
        <v>2222</v>
      </c>
      <c r="H654" s="456">
        <v>0</v>
      </c>
      <c r="I654" s="456"/>
      <c r="J654" s="456"/>
      <c r="K654" s="456">
        <v>87</v>
      </c>
      <c r="L654" s="456">
        <v>8497</v>
      </c>
      <c r="M654" s="456">
        <v>5850</v>
      </c>
    </row>
    <row r="655" spans="1:13" ht="18.75" customHeight="1">
      <c r="A655" s="455" t="s">
        <v>1419</v>
      </c>
      <c r="B655" s="456">
        <v>11</v>
      </c>
      <c r="C655" s="456">
        <v>416</v>
      </c>
      <c r="D655" s="456">
        <v>300</v>
      </c>
      <c r="E655" s="456">
        <v>11</v>
      </c>
      <c r="F655" s="456">
        <v>518</v>
      </c>
      <c r="G655" s="456">
        <v>416</v>
      </c>
      <c r="H655" s="456">
        <v>0</v>
      </c>
      <c r="I655" s="456"/>
      <c r="J655" s="456"/>
      <c r="K655" s="456">
        <v>22</v>
      </c>
      <c r="L655" s="456">
        <v>934</v>
      </c>
      <c r="M655" s="456">
        <v>716</v>
      </c>
    </row>
    <row r="656" spans="1:13" ht="18.75" customHeight="1">
      <c r="A656" s="455" t="s">
        <v>1420</v>
      </c>
      <c r="B656" s="456">
        <v>26</v>
      </c>
      <c r="C656" s="456">
        <v>2443</v>
      </c>
      <c r="D656" s="456">
        <v>2148</v>
      </c>
      <c r="E656" s="456">
        <v>37</v>
      </c>
      <c r="F656" s="456">
        <v>2829</v>
      </c>
      <c r="G656" s="456">
        <v>2122</v>
      </c>
      <c r="H656" s="456">
        <v>0</v>
      </c>
      <c r="I656" s="456"/>
      <c r="J656" s="456"/>
      <c r="K656" s="456">
        <v>63</v>
      </c>
      <c r="L656" s="456">
        <v>5272</v>
      </c>
      <c r="M656" s="456">
        <v>4270</v>
      </c>
    </row>
    <row r="657" spans="1:13" ht="18.75" customHeight="1">
      <c r="A657" s="455" t="s">
        <v>1421</v>
      </c>
      <c r="B657" s="456">
        <v>46</v>
      </c>
      <c r="C657" s="456">
        <v>4380</v>
      </c>
      <c r="D657" s="456">
        <v>3181</v>
      </c>
      <c r="E657" s="456">
        <v>31</v>
      </c>
      <c r="F657" s="456">
        <v>1540</v>
      </c>
      <c r="G657" s="456">
        <v>869</v>
      </c>
      <c r="H657" s="456">
        <v>0</v>
      </c>
      <c r="I657" s="456"/>
      <c r="J657" s="456"/>
      <c r="K657" s="456">
        <v>77</v>
      </c>
      <c r="L657" s="456">
        <v>5920</v>
      </c>
      <c r="M657" s="456">
        <v>4050</v>
      </c>
    </row>
    <row r="658" spans="1:13" ht="18.75" customHeight="1">
      <c r="A658" s="455" t="s">
        <v>1422</v>
      </c>
      <c r="B658" s="456">
        <v>53</v>
      </c>
      <c r="C658" s="456">
        <v>3676</v>
      </c>
      <c r="D658" s="456">
        <v>2068</v>
      </c>
      <c r="E658" s="456">
        <v>51</v>
      </c>
      <c r="F658" s="456">
        <v>2161</v>
      </c>
      <c r="G658" s="456">
        <v>1366</v>
      </c>
      <c r="H658" s="456">
        <v>1</v>
      </c>
      <c r="I658" s="456">
        <v>25</v>
      </c>
      <c r="J658" s="456">
        <v>20</v>
      </c>
      <c r="K658" s="456">
        <v>105</v>
      </c>
      <c r="L658" s="456">
        <v>5862</v>
      </c>
      <c r="M658" s="456">
        <v>3454</v>
      </c>
    </row>
    <row r="659" spans="1:13" ht="18.75" customHeight="1">
      <c r="A659" s="455" t="s">
        <v>1423</v>
      </c>
      <c r="B659" s="456">
        <v>18</v>
      </c>
      <c r="C659" s="456">
        <v>1733</v>
      </c>
      <c r="D659" s="456">
        <v>1527</v>
      </c>
      <c r="E659" s="456">
        <v>15</v>
      </c>
      <c r="F659" s="456">
        <v>875</v>
      </c>
      <c r="G659" s="456">
        <v>762</v>
      </c>
      <c r="H659" s="456">
        <v>0</v>
      </c>
      <c r="I659" s="456"/>
      <c r="J659" s="456"/>
      <c r="K659" s="456">
        <v>33</v>
      </c>
      <c r="L659" s="456">
        <v>2608</v>
      </c>
      <c r="M659" s="456">
        <v>2289</v>
      </c>
    </row>
    <row r="660" spans="1:13" ht="18.75" customHeight="1">
      <c r="A660" s="455" t="s">
        <v>1424</v>
      </c>
      <c r="B660" s="456">
        <v>8</v>
      </c>
      <c r="C660" s="456">
        <v>526</v>
      </c>
      <c r="D660" s="456">
        <v>468</v>
      </c>
      <c r="E660" s="456">
        <v>11</v>
      </c>
      <c r="F660" s="456">
        <v>945</v>
      </c>
      <c r="G660" s="456">
        <v>966</v>
      </c>
      <c r="H660" s="456">
        <v>0</v>
      </c>
      <c r="I660" s="456"/>
      <c r="J660" s="456"/>
      <c r="K660" s="456">
        <v>19</v>
      </c>
      <c r="L660" s="456">
        <v>1471</v>
      </c>
      <c r="M660" s="456">
        <v>1434</v>
      </c>
    </row>
    <row r="661" spans="1:13" ht="18.75" customHeight="1">
      <c r="A661" s="455" t="s">
        <v>1425</v>
      </c>
      <c r="B661" s="456">
        <v>90</v>
      </c>
      <c r="C661" s="456">
        <v>9982</v>
      </c>
      <c r="D661" s="456">
        <v>8990</v>
      </c>
      <c r="E661" s="456">
        <v>114</v>
      </c>
      <c r="F661" s="456">
        <v>10211</v>
      </c>
      <c r="G661" s="456">
        <v>8886</v>
      </c>
      <c r="H661" s="456">
        <v>6</v>
      </c>
      <c r="I661" s="456">
        <v>1089</v>
      </c>
      <c r="J661" s="456">
        <v>1044</v>
      </c>
      <c r="K661" s="456">
        <v>210</v>
      </c>
      <c r="L661" s="456">
        <v>21282</v>
      </c>
      <c r="M661" s="456">
        <v>18920</v>
      </c>
    </row>
    <row r="662" spans="1:13" ht="18.75" customHeight="1">
      <c r="A662" s="455" t="s">
        <v>1426</v>
      </c>
      <c r="B662" s="456">
        <v>23</v>
      </c>
      <c r="C662" s="456">
        <v>1948</v>
      </c>
      <c r="D662" s="456">
        <v>1282</v>
      </c>
      <c r="E662" s="456">
        <v>18</v>
      </c>
      <c r="F662" s="456">
        <v>1174</v>
      </c>
      <c r="G662" s="456">
        <v>606</v>
      </c>
      <c r="H662" s="456">
        <v>1</v>
      </c>
      <c r="I662" s="456">
        <v>110</v>
      </c>
      <c r="J662" s="456">
        <v>95</v>
      </c>
      <c r="K662" s="456">
        <v>42</v>
      </c>
      <c r="L662" s="456">
        <v>3232</v>
      </c>
      <c r="M662" s="456">
        <v>1983</v>
      </c>
    </row>
    <row r="663" spans="1:13" ht="18.75" customHeight="1">
      <c r="A663" s="455" t="s">
        <v>1427</v>
      </c>
      <c r="B663" s="456">
        <v>65</v>
      </c>
      <c r="C663" s="456">
        <v>7319</v>
      </c>
      <c r="D663" s="456">
        <v>5135</v>
      </c>
      <c r="E663" s="456">
        <v>65</v>
      </c>
      <c r="F663" s="456">
        <v>5089</v>
      </c>
      <c r="G663" s="456">
        <v>2179</v>
      </c>
      <c r="H663" s="456">
        <v>3</v>
      </c>
      <c r="I663" s="456">
        <v>176</v>
      </c>
      <c r="J663" s="456">
        <v>124</v>
      </c>
      <c r="K663" s="456">
        <v>133</v>
      </c>
      <c r="L663" s="456">
        <v>12584</v>
      </c>
      <c r="M663" s="456">
        <v>7438</v>
      </c>
    </row>
    <row r="664" spans="1:13" ht="18.75" customHeight="1">
      <c r="A664" s="455" t="s">
        <v>1428</v>
      </c>
      <c r="B664" s="456">
        <v>50</v>
      </c>
      <c r="C664" s="456">
        <v>4561</v>
      </c>
      <c r="D664" s="456">
        <v>3547</v>
      </c>
      <c r="E664" s="456">
        <v>35</v>
      </c>
      <c r="F664" s="456">
        <v>2534</v>
      </c>
      <c r="G664" s="456">
        <v>1761</v>
      </c>
      <c r="H664" s="456">
        <v>5</v>
      </c>
      <c r="I664" s="456">
        <v>588</v>
      </c>
      <c r="J664" s="456">
        <v>499</v>
      </c>
      <c r="K664" s="456">
        <v>90</v>
      </c>
      <c r="L664" s="456">
        <v>7683</v>
      </c>
      <c r="M664" s="456">
        <v>5807</v>
      </c>
    </row>
    <row r="665" spans="1:13" ht="18.75" customHeight="1">
      <c r="A665" s="455" t="s">
        <v>1429</v>
      </c>
      <c r="B665" s="456">
        <v>95</v>
      </c>
      <c r="C665" s="456">
        <v>5363</v>
      </c>
      <c r="D665" s="456">
        <v>3566</v>
      </c>
      <c r="E665" s="456">
        <v>81</v>
      </c>
      <c r="F665" s="456">
        <v>4152</v>
      </c>
      <c r="G665" s="456">
        <v>2809</v>
      </c>
      <c r="H665" s="456">
        <v>3</v>
      </c>
      <c r="I665" s="456">
        <v>226</v>
      </c>
      <c r="J665" s="456">
        <v>220</v>
      </c>
      <c r="K665" s="456">
        <v>179</v>
      </c>
      <c r="L665" s="456">
        <v>9741</v>
      </c>
      <c r="M665" s="456">
        <v>6595</v>
      </c>
    </row>
    <row r="666" spans="1:13" ht="18.75" customHeight="1">
      <c r="A666" s="455" t="s">
        <v>1430</v>
      </c>
      <c r="B666" s="456">
        <v>63</v>
      </c>
      <c r="C666" s="456">
        <v>12011</v>
      </c>
      <c r="D666" s="456">
        <v>10605</v>
      </c>
      <c r="E666" s="456">
        <v>54</v>
      </c>
      <c r="F666" s="456">
        <v>4692</v>
      </c>
      <c r="G666" s="456">
        <v>3785</v>
      </c>
      <c r="H666" s="456">
        <v>4</v>
      </c>
      <c r="I666" s="456">
        <v>302</v>
      </c>
      <c r="J666" s="456">
        <v>302</v>
      </c>
      <c r="K666" s="456">
        <v>121</v>
      </c>
      <c r="L666" s="456">
        <v>17005</v>
      </c>
      <c r="M666" s="456">
        <v>14692</v>
      </c>
    </row>
    <row r="667" spans="1:13" ht="18.75" customHeight="1">
      <c r="A667" s="455" t="s">
        <v>1431</v>
      </c>
      <c r="B667" s="456">
        <v>49</v>
      </c>
      <c r="C667" s="456">
        <v>5248</v>
      </c>
      <c r="D667" s="456">
        <v>3864</v>
      </c>
      <c r="E667" s="456">
        <v>47</v>
      </c>
      <c r="F667" s="456">
        <v>3731</v>
      </c>
      <c r="G667" s="456">
        <v>2744</v>
      </c>
      <c r="H667" s="456">
        <v>0</v>
      </c>
      <c r="I667" s="456"/>
      <c r="J667" s="456"/>
      <c r="K667" s="456">
        <v>96</v>
      </c>
      <c r="L667" s="456">
        <v>8979</v>
      </c>
      <c r="M667" s="456">
        <v>6608</v>
      </c>
    </row>
    <row r="668" spans="1:13" ht="18.75" customHeight="1">
      <c r="A668" s="455" t="s">
        <v>1432</v>
      </c>
      <c r="B668" s="456">
        <v>20</v>
      </c>
      <c r="C668" s="456">
        <v>1019</v>
      </c>
      <c r="D668" s="456">
        <v>854</v>
      </c>
      <c r="E668" s="456">
        <v>12</v>
      </c>
      <c r="F668" s="456">
        <v>809</v>
      </c>
      <c r="G668" s="456">
        <v>654</v>
      </c>
      <c r="H668" s="456">
        <v>0</v>
      </c>
      <c r="I668" s="456"/>
      <c r="J668" s="456"/>
      <c r="K668" s="456">
        <v>32</v>
      </c>
      <c r="L668" s="456">
        <v>1828</v>
      </c>
      <c r="M668" s="456">
        <v>1508</v>
      </c>
    </row>
    <row r="669" spans="1:13" ht="18.75" customHeight="1">
      <c r="A669" s="455" t="s">
        <v>1433</v>
      </c>
      <c r="B669" s="456">
        <v>62</v>
      </c>
      <c r="C669" s="456">
        <v>7931</v>
      </c>
      <c r="D669" s="456">
        <v>5546</v>
      </c>
      <c r="E669" s="456">
        <v>46</v>
      </c>
      <c r="F669" s="456">
        <v>4690</v>
      </c>
      <c r="G669" s="456">
        <v>2424</v>
      </c>
      <c r="H669" s="456">
        <v>6</v>
      </c>
      <c r="I669" s="456">
        <v>112</v>
      </c>
      <c r="J669" s="456">
        <v>77</v>
      </c>
      <c r="K669" s="456">
        <v>114</v>
      </c>
      <c r="L669" s="456">
        <v>12733</v>
      </c>
      <c r="M669" s="456">
        <v>8047</v>
      </c>
    </row>
    <row r="670" spans="1:13" ht="18.75" customHeight="1">
      <c r="A670" s="455" t="s">
        <v>1434</v>
      </c>
      <c r="B670" s="456">
        <v>8</v>
      </c>
      <c r="C670" s="456">
        <v>445</v>
      </c>
      <c r="D670" s="456">
        <v>343</v>
      </c>
      <c r="E670" s="456">
        <v>8</v>
      </c>
      <c r="F670" s="456">
        <v>370</v>
      </c>
      <c r="G670" s="456">
        <v>214</v>
      </c>
      <c r="H670" s="456">
        <v>0</v>
      </c>
      <c r="I670" s="456"/>
      <c r="J670" s="456"/>
      <c r="K670" s="456">
        <v>16</v>
      </c>
      <c r="L670" s="456">
        <v>815</v>
      </c>
      <c r="M670" s="456">
        <v>557</v>
      </c>
    </row>
    <row r="671" spans="1:13" s="103" customFormat="1" ht="18.75" customHeight="1">
      <c r="A671" s="457" t="s">
        <v>39</v>
      </c>
      <c r="B671" s="459">
        <v>17511</v>
      </c>
      <c r="C671" s="459">
        <v>2893210</v>
      </c>
      <c r="D671" s="459">
        <v>1958406</v>
      </c>
      <c r="E671" s="459">
        <v>19566</v>
      </c>
      <c r="F671" s="459">
        <v>2835838</v>
      </c>
      <c r="G671" s="459">
        <v>1801382</v>
      </c>
      <c r="H671" s="459">
        <v>861</v>
      </c>
      <c r="I671" s="459">
        <v>103260</v>
      </c>
      <c r="J671" s="459">
        <v>65259</v>
      </c>
      <c r="K671" s="459">
        <v>37941</v>
      </c>
      <c r="L671" s="459">
        <v>5832308</v>
      </c>
      <c r="M671" s="459">
        <v>3825047</v>
      </c>
    </row>
  </sheetData>
  <mergeCells count="6">
    <mergeCell ref="A1:M1"/>
    <mergeCell ref="A2:A3"/>
    <mergeCell ref="B2:D2"/>
    <mergeCell ref="E2:G2"/>
    <mergeCell ref="H2:J2"/>
    <mergeCell ref="K2:M2"/>
  </mergeCells>
  <pageMargins left="0.31496062992126" right="0.196850393700787" top="0.511811023622047" bottom="0.47244094488188998" header="0.31496062992126" footer="0.196850393700787"/>
  <pageSetup paperSize="9" scale="74" firstPageNumber="93" orientation="portrait" useFirstPageNumber="1" horizontalDpi="4294967294" verticalDpi="4294967294" r:id="rId1"/>
  <headerFooter>
    <oddFooter>&amp;L&amp;"Arial,Italic"&amp;9AISHE 2014-15&amp;CT-&amp;P</oddFooter>
  </headerFooter>
  <rowBreaks count="6" manualBreakCount="6">
    <brk id="130" max="16383" man="1"/>
    <brk id="322" max="12" man="1"/>
    <brk id="387" max="16383" man="1"/>
    <brk id="451" max="16383" man="1"/>
    <brk id="581" max="12" man="1"/>
    <brk id="636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7030A0"/>
  </sheetPr>
  <dimension ref="A1:M25"/>
  <sheetViews>
    <sheetView view="pageBreakPreview" topLeftCell="A13" zoomScaleSheetLayoutView="100" workbookViewId="0">
      <selection activeCell="E12" sqref="E12"/>
    </sheetView>
  </sheetViews>
  <sheetFormatPr defaultRowHeight="14.25"/>
  <cols>
    <col min="1" max="1" width="19.28515625" style="214" customWidth="1"/>
    <col min="2" max="2" width="7.7109375" style="214" customWidth="1"/>
    <col min="3" max="3" width="9.140625" style="214" customWidth="1"/>
    <col min="4" max="4" width="9" style="214" customWidth="1"/>
    <col min="5" max="5" width="7.42578125" style="214" customWidth="1"/>
    <col min="6" max="6" width="9.140625" style="214" customWidth="1"/>
    <col min="7" max="7" width="9" style="214" customWidth="1"/>
    <col min="8" max="8" width="7.42578125" style="214" customWidth="1"/>
    <col min="9" max="9" width="6.7109375" style="214" customWidth="1"/>
    <col min="10" max="10" width="7.140625" style="214" customWidth="1"/>
    <col min="11" max="11" width="8.140625" style="214" customWidth="1"/>
    <col min="12" max="13" width="9" style="214" customWidth="1"/>
    <col min="14" max="16384" width="9.140625" style="214"/>
  </cols>
  <sheetData>
    <row r="1" spans="1:13" s="213" customFormat="1" ht="38.25" customHeight="1">
      <c r="A1" s="480" t="s">
        <v>559</v>
      </c>
      <c r="B1" s="538" t="s">
        <v>503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</row>
    <row r="2" spans="1:13" s="217" customFormat="1" ht="15" customHeight="1">
      <c r="A2" s="626" t="s">
        <v>479</v>
      </c>
      <c r="B2" s="639" t="s">
        <v>496</v>
      </c>
      <c r="C2" s="639"/>
      <c r="D2" s="639"/>
      <c r="E2" s="639" t="s">
        <v>497</v>
      </c>
      <c r="F2" s="639"/>
      <c r="G2" s="639"/>
      <c r="H2" s="639" t="s">
        <v>498</v>
      </c>
      <c r="I2" s="639"/>
      <c r="J2" s="639"/>
      <c r="K2" s="639" t="s">
        <v>499</v>
      </c>
      <c r="L2" s="639"/>
      <c r="M2" s="639"/>
    </row>
    <row r="3" spans="1:13" s="217" customFormat="1" ht="19.5" customHeight="1">
      <c r="A3" s="626"/>
      <c r="B3" s="212" t="s">
        <v>91</v>
      </c>
      <c r="C3" s="212" t="s">
        <v>500</v>
      </c>
      <c r="D3" s="212" t="s">
        <v>501</v>
      </c>
      <c r="E3" s="212" t="s">
        <v>91</v>
      </c>
      <c r="F3" s="212" t="s">
        <v>500</v>
      </c>
      <c r="G3" s="212" t="s">
        <v>501</v>
      </c>
      <c r="H3" s="212" t="s">
        <v>91</v>
      </c>
      <c r="I3" s="212" t="s">
        <v>500</v>
      </c>
      <c r="J3" s="212" t="s">
        <v>501</v>
      </c>
      <c r="K3" s="212" t="s">
        <v>91</v>
      </c>
      <c r="L3" s="212" t="s">
        <v>500</v>
      </c>
      <c r="M3" s="212" t="s">
        <v>501</v>
      </c>
    </row>
    <row r="4" spans="1:13" ht="19.5" customHeight="1">
      <c r="A4" s="211">
        <v>1</v>
      </c>
      <c r="B4" s="210">
        <v>5</v>
      </c>
      <c r="C4" s="211">
        <v>6</v>
      </c>
      <c r="D4" s="211">
        <v>7</v>
      </c>
      <c r="E4" s="210">
        <v>8</v>
      </c>
      <c r="F4" s="211">
        <v>9</v>
      </c>
      <c r="G4" s="211">
        <v>10</v>
      </c>
      <c r="H4" s="210">
        <v>11</v>
      </c>
      <c r="I4" s="211">
        <v>12</v>
      </c>
      <c r="J4" s="211">
        <v>13</v>
      </c>
      <c r="K4" s="210">
        <v>14</v>
      </c>
      <c r="L4" s="211">
        <v>15</v>
      </c>
      <c r="M4" s="211">
        <v>16</v>
      </c>
    </row>
    <row r="5" spans="1:13" ht="27.75" customHeight="1">
      <c r="A5" s="462" t="s">
        <v>480</v>
      </c>
      <c r="B5" s="461">
        <v>286</v>
      </c>
      <c r="C5" s="461">
        <v>47721</v>
      </c>
      <c r="D5" s="461">
        <v>45298</v>
      </c>
      <c r="E5" s="461">
        <v>200</v>
      </c>
      <c r="F5" s="461">
        <v>29400</v>
      </c>
      <c r="G5" s="461">
        <v>27270</v>
      </c>
      <c r="H5" s="461">
        <v>17</v>
      </c>
      <c r="I5" s="461">
        <v>2375</v>
      </c>
      <c r="J5" s="461">
        <v>2150</v>
      </c>
      <c r="K5" s="461">
        <v>503</v>
      </c>
      <c r="L5" s="461">
        <v>79496</v>
      </c>
      <c r="M5" s="461">
        <v>74718</v>
      </c>
    </row>
    <row r="6" spans="1:13" ht="36.75" customHeight="1">
      <c r="A6" s="234" t="s">
        <v>481</v>
      </c>
      <c r="B6" s="461">
        <v>0</v>
      </c>
      <c r="C6" s="461">
        <v>0</v>
      </c>
      <c r="D6" s="461">
        <v>0</v>
      </c>
      <c r="E6" s="461">
        <v>0</v>
      </c>
      <c r="F6" s="461">
        <v>0</v>
      </c>
      <c r="G6" s="461">
        <v>0</v>
      </c>
      <c r="H6" s="461">
        <v>0</v>
      </c>
      <c r="I6" s="461">
        <v>0</v>
      </c>
      <c r="J6" s="461">
        <v>0</v>
      </c>
      <c r="K6" s="461">
        <v>0</v>
      </c>
      <c r="L6" s="461">
        <v>0</v>
      </c>
      <c r="M6" s="461">
        <v>0</v>
      </c>
    </row>
    <row r="7" spans="1:13" ht="42" customHeight="1">
      <c r="A7" s="462" t="s">
        <v>482</v>
      </c>
      <c r="B7" s="461">
        <v>428</v>
      </c>
      <c r="C7" s="461">
        <v>121001</v>
      </c>
      <c r="D7" s="461">
        <v>116354</v>
      </c>
      <c r="E7" s="461">
        <v>152</v>
      </c>
      <c r="F7" s="461">
        <v>28373</v>
      </c>
      <c r="G7" s="461">
        <v>27180</v>
      </c>
      <c r="H7" s="461">
        <v>38</v>
      </c>
      <c r="I7" s="461">
        <v>7360</v>
      </c>
      <c r="J7" s="461">
        <v>5657</v>
      </c>
      <c r="K7" s="461">
        <v>618</v>
      </c>
      <c r="L7" s="461">
        <v>156734</v>
      </c>
      <c r="M7" s="461">
        <v>149191</v>
      </c>
    </row>
    <row r="8" spans="1:13" ht="37.5" customHeight="1">
      <c r="A8" s="462" t="s">
        <v>483</v>
      </c>
      <c r="B8" s="461">
        <v>1240</v>
      </c>
      <c r="C8" s="461">
        <v>207324</v>
      </c>
      <c r="D8" s="461">
        <v>183450</v>
      </c>
      <c r="E8" s="461">
        <v>964</v>
      </c>
      <c r="F8" s="461">
        <v>161434</v>
      </c>
      <c r="G8" s="461">
        <v>149919</v>
      </c>
      <c r="H8" s="461">
        <v>63</v>
      </c>
      <c r="I8" s="461">
        <v>4678</v>
      </c>
      <c r="J8" s="461">
        <v>4169</v>
      </c>
      <c r="K8" s="461">
        <v>2267</v>
      </c>
      <c r="L8" s="461">
        <v>373436</v>
      </c>
      <c r="M8" s="461">
        <v>337538</v>
      </c>
    </row>
    <row r="9" spans="1:13" ht="34.5" customHeight="1">
      <c r="A9" s="462" t="s">
        <v>484</v>
      </c>
      <c r="B9" s="461">
        <v>1</v>
      </c>
      <c r="C9" s="461">
        <v>200</v>
      </c>
      <c r="D9" s="461">
        <v>200</v>
      </c>
      <c r="E9" s="461">
        <v>1</v>
      </c>
      <c r="F9" s="461">
        <v>150</v>
      </c>
      <c r="G9" s="461">
        <v>150</v>
      </c>
      <c r="H9" s="461">
        <v>0</v>
      </c>
      <c r="I9" s="461">
        <v>0</v>
      </c>
      <c r="J9" s="461">
        <v>0</v>
      </c>
      <c r="K9" s="461">
        <v>2</v>
      </c>
      <c r="L9" s="461">
        <v>350</v>
      </c>
      <c r="M9" s="461">
        <v>350</v>
      </c>
    </row>
    <row r="10" spans="1:13" ht="36" customHeight="1">
      <c r="A10" s="462" t="s">
        <v>485</v>
      </c>
      <c r="B10" s="461">
        <v>405</v>
      </c>
      <c r="C10" s="461">
        <v>110943</v>
      </c>
      <c r="D10" s="461">
        <v>85257</v>
      </c>
      <c r="E10" s="461">
        <v>293</v>
      </c>
      <c r="F10" s="461">
        <v>68527</v>
      </c>
      <c r="G10" s="461">
        <v>52872</v>
      </c>
      <c r="H10" s="461">
        <v>22</v>
      </c>
      <c r="I10" s="461">
        <v>3652</v>
      </c>
      <c r="J10" s="461">
        <v>2189</v>
      </c>
      <c r="K10" s="461">
        <v>720</v>
      </c>
      <c r="L10" s="461">
        <v>183122</v>
      </c>
      <c r="M10" s="461">
        <v>140318</v>
      </c>
    </row>
    <row r="11" spans="1:13" ht="39.75" customHeight="1">
      <c r="A11" s="462" t="s">
        <v>486</v>
      </c>
      <c r="B11" s="461">
        <v>4</v>
      </c>
      <c r="C11" s="461">
        <v>431</v>
      </c>
      <c r="D11" s="461">
        <v>434</v>
      </c>
      <c r="E11" s="461">
        <v>7</v>
      </c>
      <c r="F11" s="461">
        <v>976</v>
      </c>
      <c r="G11" s="461">
        <v>866</v>
      </c>
      <c r="H11" s="461">
        <v>9</v>
      </c>
      <c r="I11" s="461">
        <v>618</v>
      </c>
      <c r="J11" s="461">
        <v>618</v>
      </c>
      <c r="K11" s="461">
        <v>20</v>
      </c>
      <c r="L11" s="461">
        <v>2025</v>
      </c>
      <c r="M11" s="461">
        <v>1918</v>
      </c>
    </row>
    <row r="12" spans="1:13" ht="37.5" customHeight="1">
      <c r="A12" s="462" t="s">
        <v>487</v>
      </c>
      <c r="B12" s="461">
        <v>121</v>
      </c>
      <c r="C12" s="461">
        <v>19920</v>
      </c>
      <c r="D12" s="461">
        <v>18587</v>
      </c>
      <c r="E12" s="461">
        <v>53</v>
      </c>
      <c r="F12" s="461">
        <v>6656</v>
      </c>
      <c r="G12" s="461">
        <v>6475</v>
      </c>
      <c r="H12" s="461">
        <v>22</v>
      </c>
      <c r="I12" s="461">
        <v>1850</v>
      </c>
      <c r="J12" s="461">
        <v>1696</v>
      </c>
      <c r="K12" s="461">
        <v>196</v>
      </c>
      <c r="L12" s="461">
        <v>28426</v>
      </c>
      <c r="M12" s="461">
        <v>26758</v>
      </c>
    </row>
    <row r="13" spans="1:13" ht="38.25" customHeight="1">
      <c r="A13" s="462" t="s">
        <v>488</v>
      </c>
      <c r="B13" s="461">
        <v>32</v>
      </c>
      <c r="C13" s="461">
        <v>4824</v>
      </c>
      <c r="D13" s="461">
        <v>4900</v>
      </c>
      <c r="E13" s="461">
        <v>33</v>
      </c>
      <c r="F13" s="461">
        <v>7128</v>
      </c>
      <c r="G13" s="461">
        <v>7226</v>
      </c>
      <c r="H13" s="461">
        <v>4</v>
      </c>
      <c r="I13" s="461">
        <v>76</v>
      </c>
      <c r="J13" s="461">
        <v>50</v>
      </c>
      <c r="K13" s="461">
        <v>69</v>
      </c>
      <c r="L13" s="461">
        <v>12028</v>
      </c>
      <c r="M13" s="461">
        <v>12176</v>
      </c>
    </row>
    <row r="14" spans="1:13" ht="36.75" customHeight="1">
      <c r="A14" s="462" t="s">
        <v>489</v>
      </c>
      <c r="B14" s="461">
        <v>439</v>
      </c>
      <c r="C14" s="461">
        <v>331667</v>
      </c>
      <c r="D14" s="461">
        <v>283521</v>
      </c>
      <c r="E14" s="461">
        <v>430</v>
      </c>
      <c r="F14" s="461">
        <v>242751</v>
      </c>
      <c r="G14" s="461">
        <v>198799</v>
      </c>
      <c r="H14" s="461">
        <v>29</v>
      </c>
      <c r="I14" s="461">
        <v>5418</v>
      </c>
      <c r="J14" s="461">
        <v>3587</v>
      </c>
      <c r="K14" s="461">
        <v>898</v>
      </c>
      <c r="L14" s="461">
        <v>579836</v>
      </c>
      <c r="M14" s="461">
        <v>485907</v>
      </c>
    </row>
    <row r="15" spans="1:13" ht="29.25" customHeight="1">
      <c r="A15" s="462" t="s">
        <v>37</v>
      </c>
      <c r="B15" s="461">
        <v>4</v>
      </c>
      <c r="C15" s="461">
        <v>425</v>
      </c>
      <c r="D15" s="461">
        <v>307</v>
      </c>
      <c r="E15" s="461">
        <v>18</v>
      </c>
      <c r="F15" s="461">
        <v>2829</v>
      </c>
      <c r="G15" s="461">
        <v>2496</v>
      </c>
      <c r="H15" s="461">
        <v>0</v>
      </c>
      <c r="I15" s="461">
        <v>0</v>
      </c>
      <c r="J15" s="461">
        <v>0</v>
      </c>
      <c r="K15" s="461">
        <v>22</v>
      </c>
      <c r="L15" s="461">
        <v>3254</v>
      </c>
      <c r="M15" s="461">
        <v>2803</v>
      </c>
    </row>
    <row r="16" spans="1:13" s="215" customFormat="1" ht="27" customHeight="1">
      <c r="A16" s="463" t="s">
        <v>39</v>
      </c>
      <c r="B16" s="464">
        <v>2960</v>
      </c>
      <c r="C16" s="464">
        <v>844456</v>
      </c>
      <c r="D16" s="464">
        <v>738308</v>
      </c>
      <c r="E16" s="464">
        <v>2151</v>
      </c>
      <c r="F16" s="464">
        <v>548224</v>
      </c>
      <c r="G16" s="464">
        <v>473253</v>
      </c>
      <c r="H16" s="464">
        <v>204</v>
      </c>
      <c r="I16" s="464">
        <v>26027</v>
      </c>
      <c r="J16" s="464">
        <v>20116</v>
      </c>
      <c r="K16" s="464">
        <v>5315</v>
      </c>
      <c r="L16" s="464">
        <v>1418707</v>
      </c>
      <c r="M16" s="464">
        <v>1231677</v>
      </c>
    </row>
    <row r="17" spans="1:13" s="213" customFormat="1" ht="38.25" customHeight="1">
      <c r="A17" s="480" t="s">
        <v>559</v>
      </c>
      <c r="B17" s="638" t="s">
        <v>504</v>
      </c>
      <c r="C17" s="638"/>
      <c r="D17" s="638"/>
      <c r="E17" s="638"/>
      <c r="F17" s="638"/>
      <c r="G17" s="638"/>
      <c r="H17" s="638"/>
      <c r="I17" s="638"/>
      <c r="J17" s="638"/>
      <c r="K17" s="638"/>
      <c r="L17" s="638"/>
      <c r="M17" s="638"/>
    </row>
    <row r="18" spans="1:13" ht="36.75" customHeight="1">
      <c r="A18" s="234" t="s">
        <v>480</v>
      </c>
      <c r="B18" s="461">
        <v>315</v>
      </c>
      <c r="C18" s="461">
        <v>26959</v>
      </c>
      <c r="D18" s="461">
        <v>19390</v>
      </c>
      <c r="E18" s="461">
        <v>396</v>
      </c>
      <c r="F18" s="461">
        <v>32884</v>
      </c>
      <c r="G18" s="461">
        <v>24150</v>
      </c>
      <c r="H18" s="461">
        <v>17</v>
      </c>
      <c r="I18" s="461">
        <v>1031</v>
      </c>
      <c r="J18" s="461">
        <v>829</v>
      </c>
      <c r="K18" s="461">
        <v>728</v>
      </c>
      <c r="L18" s="461">
        <v>60874</v>
      </c>
      <c r="M18" s="461">
        <v>44369</v>
      </c>
    </row>
    <row r="19" spans="1:13" ht="36" customHeight="1">
      <c r="A19" s="234" t="s">
        <v>483</v>
      </c>
      <c r="B19" s="461">
        <v>11303</v>
      </c>
      <c r="C19" s="461">
        <v>1667005</v>
      </c>
      <c r="D19" s="461">
        <v>1014122</v>
      </c>
      <c r="E19" s="461">
        <v>12991</v>
      </c>
      <c r="F19" s="461">
        <v>1803822</v>
      </c>
      <c r="G19" s="461">
        <v>1070514</v>
      </c>
      <c r="H19" s="461">
        <v>489</v>
      </c>
      <c r="I19" s="461">
        <v>59594</v>
      </c>
      <c r="J19" s="461">
        <v>35124</v>
      </c>
      <c r="K19" s="461">
        <v>24783</v>
      </c>
      <c r="L19" s="461">
        <v>3530421</v>
      </c>
      <c r="M19" s="461">
        <v>2119760</v>
      </c>
    </row>
    <row r="20" spans="1:13" s="215" customFormat="1" ht="31.5" customHeight="1">
      <c r="A20" s="463" t="s">
        <v>39</v>
      </c>
      <c r="B20" s="464">
        <v>11618</v>
      </c>
      <c r="C20" s="464">
        <v>1693964</v>
      </c>
      <c r="D20" s="464">
        <v>1033512</v>
      </c>
      <c r="E20" s="464">
        <v>13387</v>
      </c>
      <c r="F20" s="464">
        <v>1836706</v>
      </c>
      <c r="G20" s="464">
        <v>1094664</v>
      </c>
      <c r="H20" s="464">
        <v>506</v>
      </c>
      <c r="I20" s="464">
        <v>60625</v>
      </c>
      <c r="J20" s="464">
        <v>35953</v>
      </c>
      <c r="K20" s="464">
        <v>25511</v>
      </c>
      <c r="L20" s="464">
        <v>3591295</v>
      </c>
      <c r="M20" s="464">
        <v>2164129</v>
      </c>
    </row>
    <row r="24" spans="1:13">
      <c r="B24" s="216"/>
      <c r="C24" s="216"/>
      <c r="D24" s="216"/>
      <c r="E24" s="216"/>
      <c r="F24" s="216"/>
      <c r="G24" s="216"/>
    </row>
    <row r="25" spans="1:13">
      <c r="B25" s="216"/>
      <c r="C25" s="216"/>
      <c r="D25" s="216"/>
      <c r="E25" s="216"/>
      <c r="F25" s="216"/>
      <c r="G25" s="216"/>
    </row>
  </sheetData>
  <mergeCells count="7">
    <mergeCell ref="B17:M17"/>
    <mergeCell ref="B1:M1"/>
    <mergeCell ref="A2:A3"/>
    <mergeCell ref="B2:D2"/>
    <mergeCell ref="E2:G2"/>
    <mergeCell ref="H2:J2"/>
    <mergeCell ref="K2:M2"/>
  </mergeCells>
  <printOptions horizontalCentered="1"/>
  <pageMargins left="0.59055118110236204" right="0.23622047244094499" top="0.66929133858267698" bottom="0.511811023622047" header="0.23622047244094499" footer="0.23622047244094499"/>
  <pageSetup paperSize="9" scale="80" firstPageNumber="104" pageOrder="overThenDown" orientation="portrait" useFirstPageNumber="1" horizontalDpi="4294967294" verticalDpi="4294967294" r:id="rId1"/>
  <headerFooter alignWithMargins="0">
    <oddFooter>&amp;L&amp;"Arial,Italic"&amp;9AISHE 2014-15&amp;CT-&amp;P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7030A0"/>
  </sheetPr>
  <dimension ref="A1:AC41"/>
  <sheetViews>
    <sheetView view="pageBreakPreview" zoomScaleSheetLayoutView="100" workbookViewId="0">
      <pane xSplit="2" ySplit="4" topLeftCell="M5" activePane="bottomRight" state="frozen"/>
      <selection activeCell="E12" sqref="E12"/>
      <selection pane="topRight" activeCell="E12" sqref="E12"/>
      <selection pane="bottomLeft" activeCell="E12" sqref="E12"/>
      <selection pane="bottomRight" activeCell="A46" sqref="A46:XFD68"/>
    </sheetView>
  </sheetViews>
  <sheetFormatPr defaultRowHeight="15.75"/>
  <cols>
    <col min="1" max="1" width="5.140625" style="153" customWidth="1"/>
    <col min="2" max="2" width="23.42578125" style="153" customWidth="1"/>
    <col min="3" max="3" width="7.7109375" style="153" customWidth="1"/>
    <col min="4" max="5" width="8.140625" style="153" customWidth="1"/>
    <col min="6" max="6" width="7.28515625" style="153" customWidth="1"/>
    <col min="7" max="7" width="8.140625" style="153" customWidth="1"/>
    <col min="8" max="8" width="6.7109375" style="153" customWidth="1"/>
    <col min="9" max="11" width="9.28515625" style="153" customWidth="1"/>
    <col min="12" max="12" width="10" style="153" customWidth="1"/>
    <col min="13" max="13" width="9.85546875" style="153" customWidth="1"/>
    <col min="14" max="14" width="10.140625" style="153" customWidth="1"/>
    <col min="15" max="15" width="7.85546875" style="153" customWidth="1"/>
    <col min="16" max="16" width="8.7109375" style="153" customWidth="1"/>
    <col min="17" max="17" width="7.85546875" style="153" customWidth="1"/>
    <col min="18" max="18" width="8.7109375" style="153" customWidth="1"/>
    <col min="19" max="19" width="7.5703125" style="153" customWidth="1"/>
    <col min="20" max="20" width="8.85546875" style="153" customWidth="1"/>
    <col min="21" max="21" width="8.5703125" style="153" customWidth="1"/>
    <col min="22" max="22" width="8.28515625" style="153" customWidth="1"/>
    <col min="23" max="23" width="7.5703125" style="153" customWidth="1"/>
    <col min="24" max="24" width="8.85546875" style="153" customWidth="1"/>
    <col min="25" max="25" width="8.42578125" style="153" customWidth="1"/>
    <col min="26" max="26" width="7.5703125" style="153" customWidth="1"/>
    <col min="27" max="27" width="9.85546875" style="153" customWidth="1"/>
    <col min="28" max="28" width="11.140625" style="153" customWidth="1"/>
    <col min="29" max="29" width="11.5703125" style="153" customWidth="1"/>
    <col min="30" max="16384" width="9.140625" style="153"/>
  </cols>
  <sheetData>
    <row r="1" spans="1:29" ht="27" customHeight="1">
      <c r="B1" s="480" t="s">
        <v>502</v>
      </c>
      <c r="C1" s="481" t="s">
        <v>505</v>
      </c>
      <c r="L1" s="481" t="str">
        <f>C1</f>
        <v>State-wise Out-turn/Pass-Out at various levels (based on actual response)</v>
      </c>
      <c r="M1" s="482"/>
      <c r="N1" s="482"/>
      <c r="O1" s="482"/>
      <c r="P1" s="482"/>
      <c r="Q1" s="482"/>
      <c r="R1" s="482"/>
      <c r="S1" s="482"/>
      <c r="T1" s="482"/>
      <c r="U1" s="481" t="str">
        <f>C1</f>
        <v>State-wise Out-turn/Pass-Out at various levels (based on actual response)</v>
      </c>
      <c r="V1" s="482"/>
      <c r="W1" s="482"/>
      <c r="X1" s="482"/>
      <c r="Y1" s="482"/>
      <c r="Z1" s="482"/>
      <c r="AA1" s="482"/>
      <c r="AB1" s="482"/>
      <c r="AC1" s="482"/>
    </row>
    <row r="2" spans="1:29" s="186" customFormat="1" ht="31.5" customHeight="1">
      <c r="A2" s="528" t="s">
        <v>94</v>
      </c>
      <c r="B2" s="530" t="s">
        <v>36</v>
      </c>
      <c r="C2" s="525" t="s">
        <v>95</v>
      </c>
      <c r="D2" s="526"/>
      <c r="E2" s="527"/>
      <c r="F2" s="525" t="s">
        <v>96</v>
      </c>
      <c r="G2" s="526"/>
      <c r="H2" s="527"/>
      <c r="I2" s="525" t="s">
        <v>97</v>
      </c>
      <c r="J2" s="526"/>
      <c r="K2" s="527"/>
      <c r="L2" s="525" t="s">
        <v>98</v>
      </c>
      <c r="M2" s="526"/>
      <c r="N2" s="527"/>
      <c r="O2" s="525" t="s">
        <v>99</v>
      </c>
      <c r="P2" s="526"/>
      <c r="Q2" s="527"/>
      <c r="R2" s="525" t="s">
        <v>100</v>
      </c>
      <c r="S2" s="526"/>
      <c r="T2" s="527"/>
      <c r="U2" s="525" t="s">
        <v>101</v>
      </c>
      <c r="V2" s="526"/>
      <c r="W2" s="527"/>
      <c r="X2" s="525" t="s">
        <v>102</v>
      </c>
      <c r="Y2" s="526"/>
      <c r="Z2" s="527"/>
      <c r="AA2" s="525" t="s">
        <v>38</v>
      </c>
      <c r="AB2" s="526"/>
      <c r="AC2" s="527"/>
    </row>
    <row r="3" spans="1:29" s="188" customFormat="1" ht="24.75" customHeight="1">
      <c r="A3" s="529"/>
      <c r="B3" s="530"/>
      <c r="C3" s="187" t="s">
        <v>103</v>
      </c>
      <c r="D3" s="187" t="s">
        <v>104</v>
      </c>
      <c r="E3" s="187" t="s">
        <v>90</v>
      </c>
      <c r="F3" s="187" t="s">
        <v>103</v>
      </c>
      <c r="G3" s="187" t="s">
        <v>104</v>
      </c>
      <c r="H3" s="187" t="s">
        <v>90</v>
      </c>
      <c r="I3" s="187" t="s">
        <v>103</v>
      </c>
      <c r="J3" s="187" t="s">
        <v>104</v>
      </c>
      <c r="K3" s="187" t="s">
        <v>90</v>
      </c>
      <c r="L3" s="187" t="s">
        <v>103</v>
      </c>
      <c r="M3" s="187" t="s">
        <v>104</v>
      </c>
      <c r="N3" s="187" t="s">
        <v>90</v>
      </c>
      <c r="O3" s="187" t="s">
        <v>103</v>
      </c>
      <c r="P3" s="187" t="s">
        <v>104</v>
      </c>
      <c r="Q3" s="187" t="s">
        <v>90</v>
      </c>
      <c r="R3" s="187" t="s">
        <v>103</v>
      </c>
      <c r="S3" s="187" t="s">
        <v>104</v>
      </c>
      <c r="T3" s="187" t="s">
        <v>90</v>
      </c>
      <c r="U3" s="187" t="s">
        <v>103</v>
      </c>
      <c r="V3" s="187" t="s">
        <v>104</v>
      </c>
      <c r="W3" s="187" t="s">
        <v>90</v>
      </c>
      <c r="X3" s="187" t="s">
        <v>103</v>
      </c>
      <c r="Y3" s="187" t="s">
        <v>104</v>
      </c>
      <c r="Z3" s="187" t="s">
        <v>90</v>
      </c>
      <c r="AA3" s="187" t="s">
        <v>103</v>
      </c>
      <c r="AB3" s="187" t="s">
        <v>104</v>
      </c>
      <c r="AC3" s="187" t="s">
        <v>90</v>
      </c>
    </row>
    <row r="4" spans="1:29" s="154" customFormat="1" ht="15" customHeight="1">
      <c r="A4" s="155">
        <v>1</v>
      </c>
      <c r="B4" s="155">
        <v>2</v>
      </c>
      <c r="C4" s="155">
        <v>3</v>
      </c>
      <c r="D4" s="155">
        <v>4</v>
      </c>
      <c r="E4" s="155">
        <v>5</v>
      </c>
      <c r="F4" s="155">
        <v>6</v>
      </c>
      <c r="G4" s="155">
        <v>7</v>
      </c>
      <c r="H4" s="155">
        <v>8</v>
      </c>
      <c r="I4" s="155">
        <v>9</v>
      </c>
      <c r="J4" s="155">
        <v>10</v>
      </c>
      <c r="K4" s="155">
        <v>11</v>
      </c>
      <c r="L4" s="155">
        <v>12</v>
      </c>
      <c r="M4" s="155">
        <v>13</v>
      </c>
      <c r="N4" s="155">
        <v>14</v>
      </c>
      <c r="O4" s="155">
        <v>15</v>
      </c>
      <c r="P4" s="155">
        <v>16</v>
      </c>
      <c r="Q4" s="155">
        <v>17</v>
      </c>
      <c r="R4" s="155">
        <v>18</v>
      </c>
      <c r="S4" s="155">
        <v>19</v>
      </c>
      <c r="T4" s="155">
        <v>20</v>
      </c>
      <c r="U4" s="155">
        <v>21</v>
      </c>
      <c r="V4" s="155">
        <v>22</v>
      </c>
      <c r="W4" s="155">
        <v>23</v>
      </c>
      <c r="X4" s="155">
        <v>24</v>
      </c>
      <c r="Y4" s="155">
        <v>25</v>
      </c>
      <c r="Z4" s="155">
        <v>26</v>
      </c>
      <c r="AA4" s="155">
        <v>27</v>
      </c>
      <c r="AB4" s="155">
        <v>28</v>
      </c>
      <c r="AC4" s="155">
        <v>29</v>
      </c>
    </row>
    <row r="5" spans="1:29" s="154" customFormat="1" ht="30.75" customHeight="1">
      <c r="A5" s="156">
        <v>1</v>
      </c>
      <c r="B5" s="157" t="s">
        <v>0</v>
      </c>
      <c r="C5" s="266">
        <v>9</v>
      </c>
      <c r="D5" s="266">
        <v>1</v>
      </c>
      <c r="E5" s="267">
        <v>10</v>
      </c>
      <c r="F5" s="266"/>
      <c r="G5" s="266"/>
      <c r="H5" s="267"/>
      <c r="I5" s="266">
        <v>54</v>
      </c>
      <c r="J5" s="266">
        <v>128</v>
      </c>
      <c r="K5" s="267">
        <v>182</v>
      </c>
      <c r="L5" s="266">
        <v>322</v>
      </c>
      <c r="M5" s="266">
        <v>569</v>
      </c>
      <c r="N5" s="267">
        <v>891</v>
      </c>
      <c r="O5" s="266"/>
      <c r="P5" s="266"/>
      <c r="Q5" s="267"/>
      <c r="R5" s="266">
        <v>52</v>
      </c>
      <c r="S5" s="266">
        <v>32</v>
      </c>
      <c r="T5" s="267">
        <v>84</v>
      </c>
      <c r="U5" s="266"/>
      <c r="V5" s="266"/>
      <c r="W5" s="267"/>
      <c r="X5" s="266">
        <v>2</v>
      </c>
      <c r="Y5" s="266">
        <v>20</v>
      </c>
      <c r="Z5" s="267">
        <v>22</v>
      </c>
      <c r="AA5" s="267">
        <v>439</v>
      </c>
      <c r="AB5" s="267">
        <v>750</v>
      </c>
      <c r="AC5" s="267">
        <f>AA5+AB5</f>
        <v>1189</v>
      </c>
    </row>
    <row r="6" spans="1:29" s="154" customFormat="1" ht="21.75" customHeight="1">
      <c r="A6" s="156">
        <v>2</v>
      </c>
      <c r="B6" s="160" t="s">
        <v>1</v>
      </c>
      <c r="C6" s="266">
        <v>207</v>
      </c>
      <c r="D6" s="266">
        <v>85</v>
      </c>
      <c r="E6" s="267">
        <v>292</v>
      </c>
      <c r="F6" s="266">
        <v>62</v>
      </c>
      <c r="G6" s="266">
        <v>21</v>
      </c>
      <c r="H6" s="267">
        <v>83</v>
      </c>
      <c r="I6" s="266">
        <v>60147</v>
      </c>
      <c r="J6" s="266">
        <v>29963</v>
      </c>
      <c r="K6" s="267">
        <v>90110</v>
      </c>
      <c r="L6" s="266">
        <v>136311</v>
      </c>
      <c r="M6" s="266">
        <v>123885</v>
      </c>
      <c r="N6" s="267">
        <v>260196</v>
      </c>
      <c r="O6" s="266">
        <v>287</v>
      </c>
      <c r="P6" s="266">
        <v>206</v>
      </c>
      <c r="Q6" s="267">
        <v>493</v>
      </c>
      <c r="R6" s="266">
        <v>12531</v>
      </c>
      <c r="S6" s="266">
        <v>14037</v>
      </c>
      <c r="T6" s="267">
        <v>26568</v>
      </c>
      <c r="U6" s="266">
        <v>220</v>
      </c>
      <c r="V6" s="266">
        <v>254</v>
      </c>
      <c r="W6" s="267">
        <v>474</v>
      </c>
      <c r="X6" s="266">
        <v>857</v>
      </c>
      <c r="Y6" s="266">
        <v>187</v>
      </c>
      <c r="Z6" s="267">
        <v>1044</v>
      </c>
      <c r="AA6" s="267">
        <v>210622</v>
      </c>
      <c r="AB6" s="267">
        <v>168638</v>
      </c>
      <c r="AC6" s="267">
        <f t="shared" ref="AC6:AC40" si="0">AA6+AB6</f>
        <v>379260</v>
      </c>
    </row>
    <row r="7" spans="1:29" s="154" customFormat="1" ht="21.75" customHeight="1">
      <c r="A7" s="156">
        <v>3</v>
      </c>
      <c r="B7" s="160" t="s">
        <v>2</v>
      </c>
      <c r="C7" s="266">
        <v>27</v>
      </c>
      <c r="D7" s="266">
        <v>11</v>
      </c>
      <c r="E7" s="267">
        <v>38</v>
      </c>
      <c r="F7" s="266">
        <v>12</v>
      </c>
      <c r="G7" s="266">
        <v>9</v>
      </c>
      <c r="H7" s="267">
        <v>21</v>
      </c>
      <c r="I7" s="266">
        <v>267</v>
      </c>
      <c r="J7" s="266">
        <v>336</v>
      </c>
      <c r="K7" s="267">
        <v>603</v>
      </c>
      <c r="L7" s="266">
        <v>1881</v>
      </c>
      <c r="M7" s="266">
        <v>2102</v>
      </c>
      <c r="N7" s="267">
        <v>3983</v>
      </c>
      <c r="O7" s="266">
        <v>14</v>
      </c>
      <c r="P7" s="266">
        <v>16</v>
      </c>
      <c r="Q7" s="267">
        <v>30</v>
      </c>
      <c r="R7" s="266">
        <v>132</v>
      </c>
      <c r="S7" s="266">
        <v>66</v>
      </c>
      <c r="T7" s="267">
        <v>198</v>
      </c>
      <c r="U7" s="266">
        <v>297</v>
      </c>
      <c r="V7" s="266">
        <v>109</v>
      </c>
      <c r="W7" s="267">
        <v>406</v>
      </c>
      <c r="X7" s="266"/>
      <c r="Y7" s="266"/>
      <c r="Z7" s="267"/>
      <c r="AA7" s="267">
        <v>2630</v>
      </c>
      <c r="AB7" s="267">
        <v>2649</v>
      </c>
      <c r="AC7" s="267">
        <f t="shared" si="0"/>
        <v>5279</v>
      </c>
    </row>
    <row r="8" spans="1:29" s="154" customFormat="1" ht="21.75" customHeight="1">
      <c r="A8" s="156">
        <v>4</v>
      </c>
      <c r="B8" s="160" t="s">
        <v>3</v>
      </c>
      <c r="C8" s="266">
        <v>483</v>
      </c>
      <c r="D8" s="266">
        <v>362</v>
      </c>
      <c r="E8" s="267">
        <v>845</v>
      </c>
      <c r="F8" s="266">
        <v>32</v>
      </c>
      <c r="G8" s="266">
        <v>43</v>
      </c>
      <c r="H8" s="267">
        <v>75</v>
      </c>
      <c r="I8" s="266">
        <v>5887</v>
      </c>
      <c r="J8" s="266">
        <v>8736</v>
      </c>
      <c r="K8" s="267">
        <v>14623</v>
      </c>
      <c r="L8" s="266">
        <v>46151</v>
      </c>
      <c r="M8" s="266">
        <v>48246</v>
      </c>
      <c r="N8" s="267">
        <v>94397</v>
      </c>
      <c r="O8" s="266">
        <v>566</v>
      </c>
      <c r="P8" s="266">
        <v>735</v>
      </c>
      <c r="Q8" s="267">
        <v>1301</v>
      </c>
      <c r="R8" s="266">
        <v>9352</v>
      </c>
      <c r="S8" s="266">
        <v>6735</v>
      </c>
      <c r="T8" s="267">
        <v>16087</v>
      </c>
      <c r="U8" s="266">
        <v>610</v>
      </c>
      <c r="V8" s="266">
        <v>692</v>
      </c>
      <c r="W8" s="267">
        <v>1302</v>
      </c>
      <c r="X8" s="266">
        <v>210</v>
      </c>
      <c r="Y8" s="266">
        <v>322</v>
      </c>
      <c r="Z8" s="267">
        <v>532</v>
      </c>
      <c r="AA8" s="267">
        <v>63291</v>
      </c>
      <c r="AB8" s="267">
        <v>65871</v>
      </c>
      <c r="AC8" s="267">
        <f t="shared" si="0"/>
        <v>129162</v>
      </c>
    </row>
    <row r="9" spans="1:29" s="154" customFormat="1" ht="21.75" customHeight="1">
      <c r="A9" s="156">
        <v>5</v>
      </c>
      <c r="B9" s="160" t="s">
        <v>4</v>
      </c>
      <c r="C9" s="266">
        <v>551</v>
      </c>
      <c r="D9" s="266">
        <v>323</v>
      </c>
      <c r="E9" s="267">
        <v>874</v>
      </c>
      <c r="F9" s="266">
        <v>0</v>
      </c>
      <c r="G9" s="266">
        <v>0</v>
      </c>
      <c r="H9" s="267">
        <v>0</v>
      </c>
      <c r="I9" s="266">
        <v>21572</v>
      </c>
      <c r="J9" s="266">
        <v>15742</v>
      </c>
      <c r="K9" s="267">
        <v>37314</v>
      </c>
      <c r="L9" s="266">
        <v>175997</v>
      </c>
      <c r="M9" s="266">
        <v>132536</v>
      </c>
      <c r="N9" s="267">
        <v>308533</v>
      </c>
      <c r="O9" s="266">
        <v>280</v>
      </c>
      <c r="P9" s="266">
        <v>143</v>
      </c>
      <c r="Q9" s="267">
        <v>423</v>
      </c>
      <c r="R9" s="266">
        <v>4649</v>
      </c>
      <c r="S9" s="266">
        <v>2433</v>
      </c>
      <c r="T9" s="267">
        <v>7082</v>
      </c>
      <c r="U9" s="266">
        <v>151</v>
      </c>
      <c r="V9" s="266">
        <v>86</v>
      </c>
      <c r="W9" s="267">
        <v>237</v>
      </c>
      <c r="X9" s="266">
        <v>218</v>
      </c>
      <c r="Y9" s="266">
        <v>109</v>
      </c>
      <c r="Z9" s="267">
        <v>327</v>
      </c>
      <c r="AA9" s="267">
        <v>203418</v>
      </c>
      <c r="AB9" s="267">
        <v>151372</v>
      </c>
      <c r="AC9" s="267">
        <f t="shared" si="0"/>
        <v>354790</v>
      </c>
    </row>
    <row r="10" spans="1:29" s="154" customFormat="1" ht="21.75" customHeight="1">
      <c r="A10" s="156">
        <v>6</v>
      </c>
      <c r="B10" s="160" t="s">
        <v>5</v>
      </c>
      <c r="C10" s="266">
        <v>77</v>
      </c>
      <c r="D10" s="266">
        <v>18</v>
      </c>
      <c r="E10" s="267">
        <v>95</v>
      </c>
      <c r="F10" s="266">
        <v>43</v>
      </c>
      <c r="G10" s="266">
        <v>35</v>
      </c>
      <c r="H10" s="267">
        <v>78</v>
      </c>
      <c r="I10" s="266">
        <v>1918</v>
      </c>
      <c r="J10" s="266">
        <v>4255</v>
      </c>
      <c r="K10" s="267">
        <v>6173</v>
      </c>
      <c r="L10" s="266">
        <v>5274</v>
      </c>
      <c r="M10" s="266">
        <v>7959</v>
      </c>
      <c r="N10" s="267">
        <v>13233</v>
      </c>
      <c r="O10" s="266">
        <v>148</v>
      </c>
      <c r="P10" s="266">
        <v>325</v>
      </c>
      <c r="Q10" s="267">
        <v>473</v>
      </c>
      <c r="R10" s="266">
        <v>674</v>
      </c>
      <c r="S10" s="266">
        <v>532</v>
      </c>
      <c r="T10" s="267">
        <v>1206</v>
      </c>
      <c r="U10" s="266">
        <v>91</v>
      </c>
      <c r="V10" s="266">
        <v>82</v>
      </c>
      <c r="W10" s="267">
        <v>173</v>
      </c>
      <c r="X10" s="266">
        <v>185</v>
      </c>
      <c r="Y10" s="266">
        <v>148</v>
      </c>
      <c r="Z10" s="267">
        <v>333</v>
      </c>
      <c r="AA10" s="267">
        <v>8410</v>
      </c>
      <c r="AB10" s="267">
        <v>13354</v>
      </c>
      <c r="AC10" s="267">
        <f t="shared" si="0"/>
        <v>21764</v>
      </c>
    </row>
    <row r="11" spans="1:29" s="154" customFormat="1" ht="21.75" customHeight="1">
      <c r="A11" s="156">
        <v>7</v>
      </c>
      <c r="B11" s="160" t="s">
        <v>6</v>
      </c>
      <c r="C11" s="266">
        <v>64</v>
      </c>
      <c r="D11" s="266">
        <v>101</v>
      </c>
      <c r="E11" s="267">
        <v>165</v>
      </c>
      <c r="F11" s="266">
        <v>159</v>
      </c>
      <c r="G11" s="266">
        <v>164</v>
      </c>
      <c r="H11" s="267">
        <v>323</v>
      </c>
      <c r="I11" s="266">
        <v>10809</v>
      </c>
      <c r="J11" s="266">
        <v>11828</v>
      </c>
      <c r="K11" s="267">
        <v>22637</v>
      </c>
      <c r="L11" s="266">
        <v>37245</v>
      </c>
      <c r="M11" s="266">
        <v>41904</v>
      </c>
      <c r="N11" s="267">
        <v>79149</v>
      </c>
      <c r="O11" s="266">
        <v>7918</v>
      </c>
      <c r="P11" s="266">
        <v>5375</v>
      </c>
      <c r="Q11" s="267">
        <v>13293</v>
      </c>
      <c r="R11" s="266">
        <v>11141</v>
      </c>
      <c r="S11" s="266">
        <v>7270</v>
      </c>
      <c r="T11" s="267">
        <v>18411</v>
      </c>
      <c r="U11" s="266">
        <v>143</v>
      </c>
      <c r="V11" s="266">
        <v>261</v>
      </c>
      <c r="W11" s="267">
        <v>404</v>
      </c>
      <c r="X11" s="266">
        <v>73</v>
      </c>
      <c r="Y11" s="266">
        <v>121</v>
      </c>
      <c r="Z11" s="267">
        <v>194</v>
      </c>
      <c r="AA11" s="267">
        <v>67552</v>
      </c>
      <c r="AB11" s="267">
        <v>67024</v>
      </c>
      <c r="AC11" s="267">
        <f t="shared" si="0"/>
        <v>134576</v>
      </c>
    </row>
    <row r="12" spans="1:29" s="154" customFormat="1" ht="21.75" customHeight="1">
      <c r="A12" s="156">
        <v>8</v>
      </c>
      <c r="B12" s="160" t="s">
        <v>7</v>
      </c>
      <c r="C12" s="266"/>
      <c r="D12" s="266"/>
      <c r="E12" s="267"/>
      <c r="F12" s="266"/>
      <c r="G12" s="266"/>
      <c r="H12" s="267"/>
      <c r="I12" s="266">
        <v>67</v>
      </c>
      <c r="J12" s="266">
        <v>60</v>
      </c>
      <c r="K12" s="267">
        <v>127</v>
      </c>
      <c r="L12" s="266">
        <v>487</v>
      </c>
      <c r="M12" s="266">
        <v>207</v>
      </c>
      <c r="N12" s="267">
        <v>694</v>
      </c>
      <c r="O12" s="266"/>
      <c r="P12" s="266"/>
      <c r="Q12" s="267"/>
      <c r="R12" s="266">
        <v>58</v>
      </c>
      <c r="S12" s="266">
        <v>6</v>
      </c>
      <c r="T12" s="267">
        <v>64</v>
      </c>
      <c r="U12" s="266"/>
      <c r="V12" s="266"/>
      <c r="W12" s="267"/>
      <c r="X12" s="266"/>
      <c r="Y12" s="266"/>
      <c r="Z12" s="267"/>
      <c r="AA12" s="267">
        <v>612</v>
      </c>
      <c r="AB12" s="267">
        <v>273</v>
      </c>
      <c r="AC12" s="267">
        <f t="shared" si="0"/>
        <v>885</v>
      </c>
    </row>
    <row r="13" spans="1:29" s="154" customFormat="1" ht="21.75" customHeight="1">
      <c r="A13" s="156">
        <v>9</v>
      </c>
      <c r="B13" s="160" t="s">
        <v>68</v>
      </c>
      <c r="C13" s="266"/>
      <c r="D13" s="266"/>
      <c r="E13" s="267"/>
      <c r="F13" s="266"/>
      <c r="G13" s="266"/>
      <c r="H13" s="267"/>
      <c r="I13" s="266"/>
      <c r="J13" s="266"/>
      <c r="K13" s="267"/>
      <c r="L13" s="266">
        <v>72</v>
      </c>
      <c r="M13" s="266">
        <v>219</v>
      </c>
      <c r="N13" s="267">
        <v>291</v>
      </c>
      <c r="O13" s="266"/>
      <c r="P13" s="266"/>
      <c r="Q13" s="267"/>
      <c r="R13" s="266">
        <v>125</v>
      </c>
      <c r="S13" s="266">
        <v>38</v>
      </c>
      <c r="T13" s="267">
        <v>163</v>
      </c>
      <c r="U13" s="266"/>
      <c r="V13" s="266"/>
      <c r="W13" s="267"/>
      <c r="X13" s="266"/>
      <c r="Y13" s="266"/>
      <c r="Z13" s="267"/>
      <c r="AA13" s="267">
        <v>197</v>
      </c>
      <c r="AB13" s="267">
        <v>257</v>
      </c>
      <c r="AC13" s="267">
        <f t="shared" si="0"/>
        <v>454</v>
      </c>
    </row>
    <row r="14" spans="1:29" s="154" customFormat="1" ht="21.75" customHeight="1">
      <c r="A14" s="156">
        <v>10</v>
      </c>
      <c r="B14" s="160" t="s">
        <v>8</v>
      </c>
      <c r="C14" s="266">
        <v>1267</v>
      </c>
      <c r="D14" s="266">
        <v>451</v>
      </c>
      <c r="E14" s="267">
        <v>1718</v>
      </c>
      <c r="F14" s="266">
        <v>846</v>
      </c>
      <c r="G14" s="266">
        <v>396</v>
      </c>
      <c r="H14" s="267">
        <v>1242</v>
      </c>
      <c r="I14" s="266">
        <v>26553</v>
      </c>
      <c r="J14" s="266">
        <v>32239</v>
      </c>
      <c r="K14" s="267">
        <v>58792</v>
      </c>
      <c r="L14" s="266">
        <v>92340</v>
      </c>
      <c r="M14" s="266">
        <v>63270</v>
      </c>
      <c r="N14" s="267">
        <v>155610</v>
      </c>
      <c r="O14" s="266">
        <v>10044</v>
      </c>
      <c r="P14" s="266">
        <v>8579</v>
      </c>
      <c r="Q14" s="267">
        <v>18623</v>
      </c>
      <c r="R14" s="266">
        <v>14196</v>
      </c>
      <c r="S14" s="266">
        <v>11812</v>
      </c>
      <c r="T14" s="267">
        <v>26008</v>
      </c>
      <c r="U14" s="266">
        <v>398</v>
      </c>
      <c r="V14" s="266">
        <v>253</v>
      </c>
      <c r="W14" s="267">
        <v>651</v>
      </c>
      <c r="X14" s="266">
        <v>293</v>
      </c>
      <c r="Y14" s="266">
        <v>214</v>
      </c>
      <c r="Z14" s="267">
        <v>507</v>
      </c>
      <c r="AA14" s="267">
        <v>145937</v>
      </c>
      <c r="AB14" s="267">
        <v>117214</v>
      </c>
      <c r="AC14" s="267">
        <f t="shared" si="0"/>
        <v>263151</v>
      </c>
    </row>
    <row r="15" spans="1:29" s="154" customFormat="1" ht="21.75" customHeight="1">
      <c r="A15" s="156">
        <v>11</v>
      </c>
      <c r="B15" s="160" t="s">
        <v>9</v>
      </c>
      <c r="C15" s="266">
        <v>17</v>
      </c>
      <c r="D15" s="266">
        <v>25</v>
      </c>
      <c r="E15" s="267">
        <v>42</v>
      </c>
      <c r="F15" s="266">
        <v>0</v>
      </c>
      <c r="G15" s="266">
        <v>0</v>
      </c>
      <c r="H15" s="267">
        <v>0</v>
      </c>
      <c r="I15" s="266">
        <v>558</v>
      </c>
      <c r="J15" s="266">
        <v>914</v>
      </c>
      <c r="K15" s="267">
        <v>1472</v>
      </c>
      <c r="L15" s="266">
        <v>2554</v>
      </c>
      <c r="M15" s="266">
        <v>4677</v>
      </c>
      <c r="N15" s="267">
        <v>7231</v>
      </c>
      <c r="O15" s="266">
        <v>14</v>
      </c>
      <c r="P15" s="266">
        <v>45</v>
      </c>
      <c r="Q15" s="267">
        <v>59</v>
      </c>
      <c r="R15" s="266">
        <v>1578</v>
      </c>
      <c r="S15" s="266">
        <v>250</v>
      </c>
      <c r="T15" s="267">
        <v>1828</v>
      </c>
      <c r="U15" s="266">
        <v>7</v>
      </c>
      <c r="V15" s="266">
        <v>7</v>
      </c>
      <c r="W15" s="267">
        <v>14</v>
      </c>
      <c r="X15" s="266">
        <v>9</v>
      </c>
      <c r="Y15" s="266">
        <v>15</v>
      </c>
      <c r="Z15" s="267">
        <v>24</v>
      </c>
      <c r="AA15" s="267">
        <v>4737</v>
      </c>
      <c r="AB15" s="267">
        <v>5933</v>
      </c>
      <c r="AC15" s="267">
        <f t="shared" si="0"/>
        <v>10670</v>
      </c>
    </row>
    <row r="16" spans="1:29" s="154" customFormat="1" ht="21.75" customHeight="1">
      <c r="A16" s="156">
        <v>12</v>
      </c>
      <c r="B16" s="160" t="s">
        <v>10</v>
      </c>
      <c r="C16" s="266">
        <v>384</v>
      </c>
      <c r="D16" s="266">
        <v>152</v>
      </c>
      <c r="E16" s="267">
        <v>536</v>
      </c>
      <c r="F16" s="266">
        <v>289</v>
      </c>
      <c r="G16" s="266">
        <v>238</v>
      </c>
      <c r="H16" s="267">
        <v>527</v>
      </c>
      <c r="I16" s="266">
        <v>25758</v>
      </c>
      <c r="J16" s="266">
        <v>27218</v>
      </c>
      <c r="K16" s="267">
        <v>52976</v>
      </c>
      <c r="L16" s="266">
        <v>130413</v>
      </c>
      <c r="M16" s="266">
        <v>131952</v>
      </c>
      <c r="N16" s="267">
        <v>262365</v>
      </c>
      <c r="O16" s="266">
        <v>2720</v>
      </c>
      <c r="P16" s="266">
        <v>2830</v>
      </c>
      <c r="Q16" s="267">
        <v>5550</v>
      </c>
      <c r="R16" s="266">
        <v>17905</v>
      </c>
      <c r="S16" s="266">
        <v>9950</v>
      </c>
      <c r="T16" s="267">
        <v>27855</v>
      </c>
      <c r="U16" s="266">
        <v>10958</v>
      </c>
      <c r="V16" s="266">
        <v>2408</v>
      </c>
      <c r="W16" s="267">
        <v>13366</v>
      </c>
      <c r="X16" s="266">
        <v>715</v>
      </c>
      <c r="Y16" s="266">
        <v>915</v>
      </c>
      <c r="Z16" s="267">
        <v>1630</v>
      </c>
      <c r="AA16" s="267">
        <v>189142</v>
      </c>
      <c r="AB16" s="267">
        <v>175663</v>
      </c>
      <c r="AC16" s="267">
        <f t="shared" si="0"/>
        <v>364805</v>
      </c>
    </row>
    <row r="17" spans="1:29" s="154" customFormat="1" ht="21.75" customHeight="1">
      <c r="A17" s="156">
        <v>13</v>
      </c>
      <c r="B17" s="160" t="s">
        <v>11</v>
      </c>
      <c r="C17" s="266">
        <v>269</v>
      </c>
      <c r="D17" s="266">
        <v>229</v>
      </c>
      <c r="E17" s="267">
        <v>498</v>
      </c>
      <c r="F17" s="266">
        <v>184</v>
      </c>
      <c r="G17" s="266">
        <v>205</v>
      </c>
      <c r="H17" s="267">
        <v>389</v>
      </c>
      <c r="I17" s="266">
        <v>12648</v>
      </c>
      <c r="J17" s="266">
        <v>21729</v>
      </c>
      <c r="K17" s="267">
        <v>34377</v>
      </c>
      <c r="L17" s="266">
        <v>54331</v>
      </c>
      <c r="M17" s="266">
        <v>70953</v>
      </c>
      <c r="N17" s="267">
        <v>125284</v>
      </c>
      <c r="O17" s="266">
        <v>580</v>
      </c>
      <c r="P17" s="266">
        <v>613</v>
      </c>
      <c r="Q17" s="267">
        <v>1193</v>
      </c>
      <c r="R17" s="266">
        <v>11184</v>
      </c>
      <c r="S17" s="266">
        <v>7166</v>
      </c>
      <c r="T17" s="267">
        <v>18350</v>
      </c>
      <c r="U17" s="266">
        <v>684</v>
      </c>
      <c r="V17" s="266">
        <v>1515</v>
      </c>
      <c r="W17" s="267">
        <v>2199</v>
      </c>
      <c r="X17" s="266">
        <v>456</v>
      </c>
      <c r="Y17" s="266">
        <v>585</v>
      </c>
      <c r="Z17" s="267">
        <v>1041</v>
      </c>
      <c r="AA17" s="267">
        <v>80336</v>
      </c>
      <c r="AB17" s="267">
        <v>102995</v>
      </c>
      <c r="AC17" s="267">
        <f t="shared" si="0"/>
        <v>183331</v>
      </c>
    </row>
    <row r="18" spans="1:29" s="154" customFormat="1" ht="21.75" customHeight="1">
      <c r="A18" s="156">
        <v>14</v>
      </c>
      <c r="B18" s="160" t="s">
        <v>12</v>
      </c>
      <c r="C18" s="266">
        <v>108</v>
      </c>
      <c r="D18" s="266">
        <v>122</v>
      </c>
      <c r="E18" s="267">
        <v>230</v>
      </c>
      <c r="F18" s="266">
        <v>110</v>
      </c>
      <c r="G18" s="266">
        <v>151</v>
      </c>
      <c r="H18" s="267">
        <v>261</v>
      </c>
      <c r="I18" s="266">
        <v>3607</v>
      </c>
      <c r="J18" s="266">
        <v>5056</v>
      </c>
      <c r="K18" s="267">
        <v>8663</v>
      </c>
      <c r="L18" s="266">
        <v>13784</v>
      </c>
      <c r="M18" s="266">
        <v>22209</v>
      </c>
      <c r="N18" s="267">
        <v>35993</v>
      </c>
      <c r="O18" s="266">
        <v>166</v>
      </c>
      <c r="P18" s="266">
        <v>333</v>
      </c>
      <c r="Q18" s="267">
        <v>499</v>
      </c>
      <c r="R18" s="266">
        <v>2321</v>
      </c>
      <c r="S18" s="266">
        <v>2467</v>
      </c>
      <c r="T18" s="267">
        <v>4788</v>
      </c>
      <c r="U18" s="266">
        <v>174</v>
      </c>
      <c r="V18" s="266">
        <v>193</v>
      </c>
      <c r="W18" s="267">
        <v>367</v>
      </c>
      <c r="X18" s="266">
        <v>11</v>
      </c>
      <c r="Y18" s="266">
        <v>19</v>
      </c>
      <c r="Z18" s="267">
        <v>30</v>
      </c>
      <c r="AA18" s="267">
        <v>20281</v>
      </c>
      <c r="AB18" s="267">
        <v>30550</v>
      </c>
      <c r="AC18" s="267">
        <f t="shared" si="0"/>
        <v>50831</v>
      </c>
    </row>
    <row r="19" spans="1:29" s="154" customFormat="1" ht="21.75" customHeight="1">
      <c r="A19" s="156">
        <v>15</v>
      </c>
      <c r="B19" s="160" t="s">
        <v>13</v>
      </c>
      <c r="C19" s="266">
        <v>109</v>
      </c>
      <c r="D19" s="266">
        <v>56</v>
      </c>
      <c r="E19" s="267">
        <v>165</v>
      </c>
      <c r="F19" s="266">
        <v>49</v>
      </c>
      <c r="G19" s="266">
        <v>70</v>
      </c>
      <c r="H19" s="267">
        <v>119</v>
      </c>
      <c r="I19" s="266">
        <v>9230</v>
      </c>
      <c r="J19" s="266">
        <v>3809</v>
      </c>
      <c r="K19" s="267">
        <v>13039</v>
      </c>
      <c r="L19" s="266">
        <v>28409</v>
      </c>
      <c r="M19" s="266">
        <v>42492</v>
      </c>
      <c r="N19" s="267">
        <v>70901</v>
      </c>
      <c r="O19" s="266">
        <v>80</v>
      </c>
      <c r="P19" s="266">
        <v>43</v>
      </c>
      <c r="Q19" s="267">
        <v>123</v>
      </c>
      <c r="R19" s="266">
        <v>921</v>
      </c>
      <c r="S19" s="266">
        <v>563</v>
      </c>
      <c r="T19" s="267">
        <v>1484</v>
      </c>
      <c r="U19" s="266">
        <v>0</v>
      </c>
      <c r="V19" s="266">
        <v>0</v>
      </c>
      <c r="W19" s="267">
        <v>0</v>
      </c>
      <c r="X19" s="266">
        <v>674</v>
      </c>
      <c r="Y19" s="266">
        <v>643</v>
      </c>
      <c r="Z19" s="267">
        <v>1317</v>
      </c>
      <c r="AA19" s="267">
        <v>39472</v>
      </c>
      <c r="AB19" s="267">
        <v>47676</v>
      </c>
      <c r="AC19" s="267">
        <f t="shared" si="0"/>
        <v>87148</v>
      </c>
    </row>
    <row r="20" spans="1:29" s="154" customFormat="1" ht="21.75" customHeight="1">
      <c r="A20" s="156">
        <v>16</v>
      </c>
      <c r="B20" s="160" t="s">
        <v>14</v>
      </c>
      <c r="C20" s="266">
        <v>408</v>
      </c>
      <c r="D20" s="266">
        <v>200</v>
      </c>
      <c r="E20" s="267">
        <v>608</v>
      </c>
      <c r="F20" s="266">
        <v>33</v>
      </c>
      <c r="G20" s="266">
        <v>44</v>
      </c>
      <c r="H20" s="267">
        <v>77</v>
      </c>
      <c r="I20" s="266">
        <v>6190</v>
      </c>
      <c r="J20" s="266">
        <v>7649</v>
      </c>
      <c r="K20" s="267">
        <v>13839</v>
      </c>
      <c r="L20" s="266">
        <v>46500</v>
      </c>
      <c r="M20" s="266">
        <v>42808</v>
      </c>
      <c r="N20" s="267">
        <v>89308</v>
      </c>
      <c r="O20" s="266">
        <v>654</v>
      </c>
      <c r="P20" s="266">
        <v>268</v>
      </c>
      <c r="Q20" s="267">
        <v>922</v>
      </c>
      <c r="R20" s="266">
        <v>1899</v>
      </c>
      <c r="S20" s="266">
        <v>493</v>
      </c>
      <c r="T20" s="267">
        <v>2392</v>
      </c>
      <c r="U20" s="266">
        <v>84</v>
      </c>
      <c r="V20" s="266">
        <v>200</v>
      </c>
      <c r="W20" s="267">
        <v>284</v>
      </c>
      <c r="X20" s="266">
        <v>359</v>
      </c>
      <c r="Y20" s="266">
        <v>298</v>
      </c>
      <c r="Z20" s="267">
        <v>657</v>
      </c>
      <c r="AA20" s="267">
        <v>56127</v>
      </c>
      <c r="AB20" s="267">
        <v>51960</v>
      </c>
      <c r="AC20" s="267">
        <f t="shared" si="0"/>
        <v>108087</v>
      </c>
    </row>
    <row r="21" spans="1:29" s="154" customFormat="1" ht="21.75" customHeight="1">
      <c r="A21" s="156">
        <v>17</v>
      </c>
      <c r="B21" s="160" t="s">
        <v>15</v>
      </c>
      <c r="C21" s="266">
        <v>811</v>
      </c>
      <c r="D21" s="266">
        <v>472</v>
      </c>
      <c r="E21" s="267">
        <v>1283</v>
      </c>
      <c r="F21" s="266">
        <v>208</v>
      </c>
      <c r="G21" s="266">
        <v>270</v>
      </c>
      <c r="H21" s="267">
        <v>478</v>
      </c>
      <c r="I21" s="266">
        <v>44174</v>
      </c>
      <c r="J21" s="266">
        <v>45006</v>
      </c>
      <c r="K21" s="267">
        <v>89180</v>
      </c>
      <c r="L21" s="266">
        <v>158301</v>
      </c>
      <c r="M21" s="266">
        <v>183889</v>
      </c>
      <c r="N21" s="267">
        <v>342190</v>
      </c>
      <c r="O21" s="266">
        <v>1848</v>
      </c>
      <c r="P21" s="266">
        <v>1588</v>
      </c>
      <c r="Q21" s="267">
        <v>3436</v>
      </c>
      <c r="R21" s="266">
        <v>29826</v>
      </c>
      <c r="S21" s="266">
        <v>28203</v>
      </c>
      <c r="T21" s="267">
        <v>58029</v>
      </c>
      <c r="U21" s="266">
        <v>1006</v>
      </c>
      <c r="V21" s="266">
        <v>1249</v>
      </c>
      <c r="W21" s="267">
        <v>2255</v>
      </c>
      <c r="X21" s="266">
        <v>328</v>
      </c>
      <c r="Y21" s="266">
        <v>486</v>
      </c>
      <c r="Z21" s="267">
        <v>814</v>
      </c>
      <c r="AA21" s="267">
        <v>236502</v>
      </c>
      <c r="AB21" s="267">
        <v>261163</v>
      </c>
      <c r="AC21" s="267">
        <f t="shared" si="0"/>
        <v>497665</v>
      </c>
    </row>
    <row r="22" spans="1:29" s="154" customFormat="1" ht="21.75" customHeight="1">
      <c r="A22" s="156">
        <v>18</v>
      </c>
      <c r="B22" s="160" t="s">
        <v>16</v>
      </c>
      <c r="C22" s="266">
        <v>239</v>
      </c>
      <c r="D22" s="266">
        <v>322</v>
      </c>
      <c r="E22" s="267">
        <v>561</v>
      </c>
      <c r="F22" s="266">
        <v>128</v>
      </c>
      <c r="G22" s="266">
        <v>318</v>
      </c>
      <c r="H22" s="267">
        <v>446</v>
      </c>
      <c r="I22" s="266">
        <v>8761</v>
      </c>
      <c r="J22" s="266">
        <v>20125</v>
      </c>
      <c r="K22" s="267">
        <v>28886</v>
      </c>
      <c r="L22" s="266">
        <v>39566</v>
      </c>
      <c r="M22" s="266">
        <v>83297</v>
      </c>
      <c r="N22" s="267">
        <v>122863</v>
      </c>
      <c r="O22" s="266">
        <v>31</v>
      </c>
      <c r="P22" s="266">
        <v>88</v>
      </c>
      <c r="Q22" s="267">
        <v>119</v>
      </c>
      <c r="R22" s="266">
        <v>5011</v>
      </c>
      <c r="S22" s="266">
        <v>9996</v>
      </c>
      <c r="T22" s="267">
        <v>15007</v>
      </c>
      <c r="U22" s="266">
        <v>204</v>
      </c>
      <c r="V22" s="266">
        <v>1326</v>
      </c>
      <c r="W22" s="267">
        <v>1530</v>
      </c>
      <c r="X22" s="266">
        <v>257</v>
      </c>
      <c r="Y22" s="266">
        <v>284</v>
      </c>
      <c r="Z22" s="267">
        <v>541</v>
      </c>
      <c r="AA22" s="267">
        <v>54197</v>
      </c>
      <c r="AB22" s="267">
        <v>115756</v>
      </c>
      <c r="AC22" s="267">
        <f t="shared" si="0"/>
        <v>169953</v>
      </c>
    </row>
    <row r="23" spans="1:29" s="154" customFormat="1" ht="21.75" customHeight="1">
      <c r="A23" s="156">
        <v>19</v>
      </c>
      <c r="B23" s="160" t="s">
        <v>69</v>
      </c>
      <c r="C23" s="266"/>
      <c r="D23" s="266"/>
      <c r="E23" s="267"/>
      <c r="F23" s="266"/>
      <c r="G23" s="266"/>
      <c r="H23" s="267"/>
      <c r="I23" s="266">
        <v>0</v>
      </c>
      <c r="J23" s="266">
        <v>7</v>
      </c>
      <c r="K23" s="267">
        <v>7</v>
      </c>
      <c r="L23" s="266">
        <v>6</v>
      </c>
      <c r="M23" s="266">
        <v>49</v>
      </c>
      <c r="N23" s="267">
        <v>55</v>
      </c>
      <c r="O23" s="266"/>
      <c r="P23" s="266"/>
      <c r="Q23" s="267"/>
      <c r="R23" s="266"/>
      <c r="S23" s="266"/>
      <c r="T23" s="267"/>
      <c r="U23" s="266"/>
      <c r="V23" s="266"/>
      <c r="W23" s="267"/>
      <c r="X23" s="266"/>
      <c r="Y23" s="266"/>
      <c r="Z23" s="267"/>
      <c r="AA23" s="267">
        <v>6</v>
      </c>
      <c r="AB23" s="267">
        <v>56</v>
      </c>
      <c r="AC23" s="267">
        <f t="shared" si="0"/>
        <v>62</v>
      </c>
    </row>
    <row r="24" spans="1:29" s="154" customFormat="1" ht="21.75" customHeight="1">
      <c r="A24" s="156">
        <v>20</v>
      </c>
      <c r="B24" s="160" t="s">
        <v>17</v>
      </c>
      <c r="C24" s="266">
        <v>491</v>
      </c>
      <c r="D24" s="266">
        <v>394</v>
      </c>
      <c r="E24" s="267">
        <v>885</v>
      </c>
      <c r="F24" s="266">
        <v>717</v>
      </c>
      <c r="G24" s="266">
        <v>542</v>
      </c>
      <c r="H24" s="267">
        <v>1259</v>
      </c>
      <c r="I24" s="266">
        <v>31043</v>
      </c>
      <c r="J24" s="266">
        <v>32074</v>
      </c>
      <c r="K24" s="267">
        <v>63117</v>
      </c>
      <c r="L24" s="266">
        <v>176143</v>
      </c>
      <c r="M24" s="266">
        <v>145392</v>
      </c>
      <c r="N24" s="267">
        <v>321535</v>
      </c>
      <c r="O24" s="266">
        <v>67682</v>
      </c>
      <c r="P24" s="266">
        <v>71481</v>
      </c>
      <c r="Q24" s="267">
        <v>139163</v>
      </c>
      <c r="R24" s="266">
        <v>75102</v>
      </c>
      <c r="S24" s="266">
        <v>36501</v>
      </c>
      <c r="T24" s="267">
        <v>111603</v>
      </c>
      <c r="U24" s="266">
        <v>962</v>
      </c>
      <c r="V24" s="266">
        <v>352</v>
      </c>
      <c r="W24" s="267">
        <v>1314</v>
      </c>
      <c r="X24" s="266">
        <v>458</v>
      </c>
      <c r="Y24" s="266">
        <v>253</v>
      </c>
      <c r="Z24" s="267">
        <v>711</v>
      </c>
      <c r="AA24" s="267">
        <v>352598</v>
      </c>
      <c r="AB24" s="267">
        <v>286989</v>
      </c>
      <c r="AC24" s="267">
        <f t="shared" si="0"/>
        <v>639587</v>
      </c>
    </row>
    <row r="25" spans="1:29" s="154" customFormat="1" ht="21.75" customHeight="1">
      <c r="A25" s="156">
        <v>21</v>
      </c>
      <c r="B25" s="160" t="s">
        <v>18</v>
      </c>
      <c r="C25" s="266">
        <v>1397</v>
      </c>
      <c r="D25" s="266">
        <v>954</v>
      </c>
      <c r="E25" s="267">
        <v>2351</v>
      </c>
      <c r="F25" s="266">
        <v>464</v>
      </c>
      <c r="G25" s="266">
        <v>371</v>
      </c>
      <c r="H25" s="267">
        <v>835</v>
      </c>
      <c r="I25" s="266">
        <v>79732</v>
      </c>
      <c r="J25" s="266">
        <v>58950</v>
      </c>
      <c r="K25" s="267">
        <v>138682</v>
      </c>
      <c r="L25" s="266">
        <v>265728</v>
      </c>
      <c r="M25" s="266">
        <v>244626</v>
      </c>
      <c r="N25" s="267">
        <v>510354</v>
      </c>
      <c r="O25" s="266">
        <v>4017</v>
      </c>
      <c r="P25" s="266">
        <v>2601</v>
      </c>
      <c r="Q25" s="267">
        <v>6618</v>
      </c>
      <c r="R25" s="266">
        <v>53539</v>
      </c>
      <c r="S25" s="266">
        <v>45033</v>
      </c>
      <c r="T25" s="267">
        <v>98572</v>
      </c>
      <c r="U25" s="266">
        <v>1569</v>
      </c>
      <c r="V25" s="266">
        <v>1855</v>
      </c>
      <c r="W25" s="267">
        <v>3424</v>
      </c>
      <c r="X25" s="266">
        <v>678</v>
      </c>
      <c r="Y25" s="266">
        <v>620</v>
      </c>
      <c r="Z25" s="267">
        <v>1298</v>
      </c>
      <c r="AA25" s="267">
        <v>407124</v>
      </c>
      <c r="AB25" s="267">
        <v>355010</v>
      </c>
      <c r="AC25" s="267">
        <f t="shared" si="0"/>
        <v>762134</v>
      </c>
    </row>
    <row r="26" spans="1:29" s="154" customFormat="1" ht="21.75" customHeight="1">
      <c r="A26" s="156">
        <v>22</v>
      </c>
      <c r="B26" s="160" t="s">
        <v>19</v>
      </c>
      <c r="C26" s="266">
        <v>62</v>
      </c>
      <c r="D26" s="266">
        <v>98</v>
      </c>
      <c r="E26" s="267">
        <v>160</v>
      </c>
      <c r="F26" s="266">
        <v>0</v>
      </c>
      <c r="G26" s="266">
        <v>5</v>
      </c>
      <c r="H26" s="267">
        <v>5</v>
      </c>
      <c r="I26" s="266">
        <v>382</v>
      </c>
      <c r="J26" s="266">
        <v>649</v>
      </c>
      <c r="K26" s="267">
        <v>1031</v>
      </c>
      <c r="L26" s="266">
        <v>8740</v>
      </c>
      <c r="M26" s="266">
        <v>8782</v>
      </c>
      <c r="N26" s="267">
        <v>17522</v>
      </c>
      <c r="O26" s="266">
        <v>41</v>
      </c>
      <c r="P26" s="266">
        <v>17</v>
      </c>
      <c r="Q26" s="267">
        <v>58</v>
      </c>
      <c r="R26" s="266">
        <v>108</v>
      </c>
      <c r="S26" s="266">
        <v>37</v>
      </c>
      <c r="T26" s="267">
        <v>145</v>
      </c>
      <c r="U26" s="266">
        <v>12</v>
      </c>
      <c r="V26" s="266">
        <v>84</v>
      </c>
      <c r="W26" s="267">
        <v>96</v>
      </c>
      <c r="X26" s="266"/>
      <c r="Y26" s="266"/>
      <c r="Z26" s="267"/>
      <c r="AA26" s="267">
        <v>9345</v>
      </c>
      <c r="AB26" s="267">
        <v>9672</v>
      </c>
      <c r="AC26" s="267">
        <f t="shared" si="0"/>
        <v>19017</v>
      </c>
    </row>
    <row r="27" spans="1:29" s="154" customFormat="1" ht="21.75" customHeight="1">
      <c r="A27" s="156">
        <v>23</v>
      </c>
      <c r="B27" s="160" t="s">
        <v>20</v>
      </c>
      <c r="C27" s="266">
        <v>2</v>
      </c>
      <c r="D27" s="266">
        <v>3</v>
      </c>
      <c r="E27" s="267">
        <v>5</v>
      </c>
      <c r="F27" s="266">
        <v>0</v>
      </c>
      <c r="G27" s="266">
        <v>0</v>
      </c>
      <c r="H27" s="267">
        <v>0</v>
      </c>
      <c r="I27" s="266">
        <v>607</v>
      </c>
      <c r="J27" s="266">
        <v>844</v>
      </c>
      <c r="K27" s="267">
        <v>1451</v>
      </c>
      <c r="L27" s="266">
        <v>3841</v>
      </c>
      <c r="M27" s="266">
        <v>4765</v>
      </c>
      <c r="N27" s="267">
        <v>8606</v>
      </c>
      <c r="O27" s="266">
        <v>27</v>
      </c>
      <c r="P27" s="266">
        <v>18</v>
      </c>
      <c r="Q27" s="267">
        <v>45</v>
      </c>
      <c r="R27" s="266">
        <v>94</v>
      </c>
      <c r="S27" s="266">
        <v>473</v>
      </c>
      <c r="T27" s="267">
        <v>567</v>
      </c>
      <c r="U27" s="266">
        <v>0</v>
      </c>
      <c r="V27" s="266">
        <v>0</v>
      </c>
      <c r="W27" s="267">
        <v>0</v>
      </c>
      <c r="X27" s="266"/>
      <c r="Y27" s="266"/>
      <c r="Z27" s="267"/>
      <c r="AA27" s="267">
        <v>4571</v>
      </c>
      <c r="AB27" s="267">
        <v>6103</v>
      </c>
      <c r="AC27" s="267">
        <f t="shared" si="0"/>
        <v>10674</v>
      </c>
    </row>
    <row r="28" spans="1:29" s="154" customFormat="1" ht="21.75" customHeight="1">
      <c r="A28" s="156">
        <v>24</v>
      </c>
      <c r="B28" s="160" t="s">
        <v>21</v>
      </c>
      <c r="C28" s="266">
        <v>20</v>
      </c>
      <c r="D28" s="266">
        <v>16</v>
      </c>
      <c r="E28" s="267">
        <v>36</v>
      </c>
      <c r="F28" s="266">
        <v>11</v>
      </c>
      <c r="G28" s="266">
        <v>15</v>
      </c>
      <c r="H28" s="267">
        <v>26</v>
      </c>
      <c r="I28" s="266">
        <v>233</v>
      </c>
      <c r="J28" s="266">
        <v>237</v>
      </c>
      <c r="K28" s="267">
        <v>470</v>
      </c>
      <c r="L28" s="266">
        <v>1072</v>
      </c>
      <c r="M28" s="266">
        <v>1274</v>
      </c>
      <c r="N28" s="267">
        <v>2346</v>
      </c>
      <c r="O28" s="266"/>
      <c r="P28" s="266"/>
      <c r="Q28" s="267"/>
      <c r="R28" s="266">
        <v>167</v>
      </c>
      <c r="S28" s="266">
        <v>436</v>
      </c>
      <c r="T28" s="267">
        <v>603</v>
      </c>
      <c r="U28" s="266">
        <v>7</v>
      </c>
      <c r="V28" s="266">
        <v>9</v>
      </c>
      <c r="W28" s="267">
        <v>16</v>
      </c>
      <c r="X28" s="266">
        <v>0</v>
      </c>
      <c r="Y28" s="266">
        <v>0</v>
      </c>
      <c r="Z28" s="267">
        <v>0</v>
      </c>
      <c r="AA28" s="267">
        <v>1510</v>
      </c>
      <c r="AB28" s="267">
        <v>1987</v>
      </c>
      <c r="AC28" s="267">
        <f t="shared" si="0"/>
        <v>3497</v>
      </c>
    </row>
    <row r="29" spans="1:29" s="154" customFormat="1" ht="21.75" customHeight="1">
      <c r="A29" s="156">
        <v>25</v>
      </c>
      <c r="B29" s="160" t="s">
        <v>22</v>
      </c>
      <c r="C29" s="266">
        <v>22</v>
      </c>
      <c r="D29" s="266">
        <v>0</v>
      </c>
      <c r="E29" s="267">
        <v>22</v>
      </c>
      <c r="F29" s="266">
        <v>1</v>
      </c>
      <c r="G29" s="266">
        <v>0</v>
      </c>
      <c r="H29" s="267">
        <v>1</v>
      </c>
      <c r="I29" s="266">
        <v>1199</v>
      </c>
      <c r="J29" s="266">
        <v>399</v>
      </c>
      <c r="K29" s="267">
        <v>1598</v>
      </c>
      <c r="L29" s="266">
        <v>3719</v>
      </c>
      <c r="M29" s="266">
        <v>3596</v>
      </c>
      <c r="N29" s="267">
        <v>7315</v>
      </c>
      <c r="O29" s="266">
        <v>3</v>
      </c>
      <c r="P29" s="266">
        <v>21</v>
      </c>
      <c r="Q29" s="267">
        <v>24</v>
      </c>
      <c r="R29" s="266">
        <v>123</v>
      </c>
      <c r="S29" s="266">
        <v>267</v>
      </c>
      <c r="T29" s="267">
        <v>390</v>
      </c>
      <c r="U29" s="266"/>
      <c r="V29" s="266"/>
      <c r="W29" s="267"/>
      <c r="X29" s="266">
        <v>0</v>
      </c>
      <c r="Y29" s="266">
        <v>0</v>
      </c>
      <c r="Z29" s="267">
        <v>0</v>
      </c>
      <c r="AA29" s="267">
        <v>5067</v>
      </c>
      <c r="AB29" s="267">
        <v>4283</v>
      </c>
      <c r="AC29" s="267">
        <f t="shared" si="0"/>
        <v>9350</v>
      </c>
    </row>
    <row r="30" spans="1:29" s="154" customFormat="1" ht="21.75" customHeight="1">
      <c r="A30" s="156">
        <v>26</v>
      </c>
      <c r="B30" s="160" t="s">
        <v>23</v>
      </c>
      <c r="C30" s="266">
        <v>407</v>
      </c>
      <c r="D30" s="266">
        <v>314</v>
      </c>
      <c r="E30" s="267">
        <v>721</v>
      </c>
      <c r="F30" s="266">
        <v>297</v>
      </c>
      <c r="G30" s="266">
        <v>556</v>
      </c>
      <c r="H30" s="267">
        <v>853</v>
      </c>
      <c r="I30" s="266">
        <v>8103</v>
      </c>
      <c r="J30" s="266">
        <v>8100</v>
      </c>
      <c r="K30" s="267">
        <v>16203</v>
      </c>
      <c r="L30" s="266">
        <v>63751</v>
      </c>
      <c r="M30" s="266">
        <v>65081</v>
      </c>
      <c r="N30" s="267">
        <v>128832</v>
      </c>
      <c r="O30" s="266">
        <v>375</v>
      </c>
      <c r="P30" s="266">
        <v>140</v>
      </c>
      <c r="Q30" s="267">
        <v>515</v>
      </c>
      <c r="R30" s="266">
        <v>17682</v>
      </c>
      <c r="S30" s="266">
        <v>5569</v>
      </c>
      <c r="T30" s="267">
        <v>23251</v>
      </c>
      <c r="U30" s="266">
        <v>2600</v>
      </c>
      <c r="V30" s="266">
        <v>2457</v>
      </c>
      <c r="W30" s="267">
        <v>5057</v>
      </c>
      <c r="X30" s="266">
        <v>312</v>
      </c>
      <c r="Y30" s="266">
        <v>290</v>
      </c>
      <c r="Z30" s="267">
        <v>602</v>
      </c>
      <c r="AA30" s="267">
        <v>93527</v>
      </c>
      <c r="AB30" s="267">
        <v>82507</v>
      </c>
      <c r="AC30" s="267">
        <f t="shared" si="0"/>
        <v>176034</v>
      </c>
    </row>
    <row r="31" spans="1:29" s="154" customFormat="1" ht="21.75" customHeight="1">
      <c r="A31" s="156">
        <v>27</v>
      </c>
      <c r="B31" s="160" t="s">
        <v>24</v>
      </c>
      <c r="C31" s="266">
        <v>79</v>
      </c>
      <c r="D31" s="266">
        <v>34</v>
      </c>
      <c r="E31" s="267">
        <v>113</v>
      </c>
      <c r="F31" s="266">
        <v>11</v>
      </c>
      <c r="G31" s="266">
        <v>61</v>
      </c>
      <c r="H31" s="267">
        <v>72</v>
      </c>
      <c r="I31" s="266">
        <v>2489</v>
      </c>
      <c r="J31" s="266">
        <v>2231</v>
      </c>
      <c r="K31" s="267">
        <v>4720</v>
      </c>
      <c r="L31" s="266">
        <v>2997</v>
      </c>
      <c r="M31" s="266">
        <v>5635</v>
      </c>
      <c r="N31" s="267">
        <v>8632</v>
      </c>
      <c r="O31" s="266">
        <v>492</v>
      </c>
      <c r="P31" s="266">
        <v>263</v>
      </c>
      <c r="Q31" s="267">
        <v>755</v>
      </c>
      <c r="R31" s="266">
        <v>509</v>
      </c>
      <c r="S31" s="266">
        <v>333</v>
      </c>
      <c r="T31" s="267">
        <v>842</v>
      </c>
      <c r="U31" s="266">
        <v>19</v>
      </c>
      <c r="V31" s="266">
        <v>46</v>
      </c>
      <c r="W31" s="267">
        <v>65</v>
      </c>
      <c r="X31" s="266">
        <v>76</v>
      </c>
      <c r="Y31" s="266">
        <v>60</v>
      </c>
      <c r="Z31" s="267">
        <v>136</v>
      </c>
      <c r="AA31" s="267">
        <v>6672</v>
      </c>
      <c r="AB31" s="267">
        <v>8663</v>
      </c>
      <c r="AC31" s="267">
        <f t="shared" si="0"/>
        <v>15335</v>
      </c>
    </row>
    <row r="32" spans="1:29" s="154" customFormat="1" ht="21.75" customHeight="1">
      <c r="A32" s="156">
        <v>28</v>
      </c>
      <c r="B32" s="160" t="s">
        <v>25</v>
      </c>
      <c r="C32" s="266">
        <v>311</v>
      </c>
      <c r="D32" s="266">
        <v>306</v>
      </c>
      <c r="E32" s="267">
        <v>617</v>
      </c>
      <c r="F32" s="266">
        <v>150</v>
      </c>
      <c r="G32" s="266">
        <v>245</v>
      </c>
      <c r="H32" s="267">
        <v>395</v>
      </c>
      <c r="I32" s="266">
        <v>20749</v>
      </c>
      <c r="J32" s="266">
        <v>31960</v>
      </c>
      <c r="K32" s="267">
        <v>52709</v>
      </c>
      <c r="L32" s="266">
        <v>67331</v>
      </c>
      <c r="M32" s="266">
        <v>101481</v>
      </c>
      <c r="N32" s="267">
        <v>168812</v>
      </c>
      <c r="O32" s="266">
        <v>1189</v>
      </c>
      <c r="P32" s="266">
        <v>2579</v>
      </c>
      <c r="Q32" s="267">
        <v>3768</v>
      </c>
      <c r="R32" s="266">
        <v>21710</v>
      </c>
      <c r="S32" s="266">
        <v>13058</v>
      </c>
      <c r="T32" s="267">
        <v>34768</v>
      </c>
      <c r="U32" s="266">
        <v>273</v>
      </c>
      <c r="V32" s="266">
        <v>803</v>
      </c>
      <c r="W32" s="267">
        <v>1076</v>
      </c>
      <c r="X32" s="266">
        <v>362</v>
      </c>
      <c r="Y32" s="266">
        <v>290</v>
      </c>
      <c r="Z32" s="267">
        <v>652</v>
      </c>
      <c r="AA32" s="267">
        <v>112075</v>
      </c>
      <c r="AB32" s="267">
        <v>150722</v>
      </c>
      <c r="AC32" s="267">
        <f t="shared" si="0"/>
        <v>262797</v>
      </c>
    </row>
    <row r="33" spans="1:29" s="154" customFormat="1" ht="21.75" customHeight="1">
      <c r="A33" s="156">
        <v>29</v>
      </c>
      <c r="B33" s="160" t="s">
        <v>26</v>
      </c>
      <c r="C33" s="266">
        <v>879</v>
      </c>
      <c r="D33" s="266">
        <v>615</v>
      </c>
      <c r="E33" s="267">
        <v>1494</v>
      </c>
      <c r="F33" s="266">
        <v>467</v>
      </c>
      <c r="G33" s="266">
        <v>245</v>
      </c>
      <c r="H33" s="267">
        <v>712</v>
      </c>
      <c r="I33" s="266">
        <v>28120</v>
      </c>
      <c r="J33" s="266">
        <v>30527</v>
      </c>
      <c r="K33" s="267">
        <v>58647</v>
      </c>
      <c r="L33" s="266">
        <v>229348</v>
      </c>
      <c r="M33" s="266">
        <v>214612</v>
      </c>
      <c r="N33" s="267">
        <v>443960</v>
      </c>
      <c r="O33" s="266">
        <v>2603</v>
      </c>
      <c r="P33" s="266">
        <v>1193</v>
      </c>
      <c r="Q33" s="267">
        <v>3796</v>
      </c>
      <c r="R33" s="266">
        <v>28048</v>
      </c>
      <c r="S33" s="266">
        <v>5554</v>
      </c>
      <c r="T33" s="267">
        <v>33602</v>
      </c>
      <c r="U33" s="266">
        <v>1443</v>
      </c>
      <c r="V33" s="266">
        <v>1834</v>
      </c>
      <c r="W33" s="267">
        <v>3277</v>
      </c>
      <c r="X33" s="266">
        <v>1930</v>
      </c>
      <c r="Y33" s="266">
        <v>1200</v>
      </c>
      <c r="Z33" s="267">
        <v>3130</v>
      </c>
      <c r="AA33" s="267">
        <v>292838</v>
      </c>
      <c r="AB33" s="267">
        <v>255780</v>
      </c>
      <c r="AC33" s="267">
        <f t="shared" si="0"/>
        <v>548618</v>
      </c>
    </row>
    <row r="34" spans="1:29" s="154" customFormat="1" ht="21.75" customHeight="1">
      <c r="A34" s="156">
        <v>30</v>
      </c>
      <c r="B34" s="160" t="s">
        <v>27</v>
      </c>
      <c r="C34" s="266">
        <v>0</v>
      </c>
      <c r="D34" s="266">
        <v>0</v>
      </c>
      <c r="E34" s="267">
        <v>0</v>
      </c>
      <c r="F34" s="266">
        <v>19</v>
      </c>
      <c r="G34" s="266">
        <v>19</v>
      </c>
      <c r="H34" s="267">
        <v>38</v>
      </c>
      <c r="I34" s="266">
        <v>822</v>
      </c>
      <c r="J34" s="266">
        <v>728</v>
      </c>
      <c r="K34" s="267">
        <v>1550</v>
      </c>
      <c r="L34" s="266">
        <v>1546</v>
      </c>
      <c r="M34" s="266">
        <v>1557</v>
      </c>
      <c r="N34" s="267">
        <v>3103</v>
      </c>
      <c r="O34" s="266">
        <v>3</v>
      </c>
      <c r="P34" s="266">
        <v>0</v>
      </c>
      <c r="Q34" s="267">
        <v>3</v>
      </c>
      <c r="R34" s="266">
        <v>268</v>
      </c>
      <c r="S34" s="266">
        <v>126</v>
      </c>
      <c r="T34" s="267">
        <v>394</v>
      </c>
      <c r="U34" s="266">
        <v>3</v>
      </c>
      <c r="V34" s="266">
        <v>21</v>
      </c>
      <c r="W34" s="267">
        <v>24</v>
      </c>
      <c r="X34" s="266">
        <v>17</v>
      </c>
      <c r="Y34" s="266">
        <v>43</v>
      </c>
      <c r="Z34" s="267">
        <v>60</v>
      </c>
      <c r="AA34" s="267">
        <v>2678</v>
      </c>
      <c r="AB34" s="267">
        <v>2494</v>
      </c>
      <c r="AC34" s="267">
        <f t="shared" si="0"/>
        <v>5172</v>
      </c>
    </row>
    <row r="35" spans="1:29" s="154" customFormat="1" ht="21.75" customHeight="1">
      <c r="A35" s="156">
        <v>31</v>
      </c>
      <c r="B35" s="160" t="s">
        <v>28</v>
      </c>
      <c r="C35" s="266">
        <v>1795</v>
      </c>
      <c r="D35" s="266">
        <v>1538</v>
      </c>
      <c r="E35" s="267">
        <v>3333</v>
      </c>
      <c r="F35" s="266">
        <v>4175</v>
      </c>
      <c r="G35" s="266">
        <v>8932</v>
      </c>
      <c r="H35" s="267">
        <v>13107</v>
      </c>
      <c r="I35" s="266">
        <v>101139</v>
      </c>
      <c r="J35" s="266">
        <v>122408</v>
      </c>
      <c r="K35" s="267">
        <v>223547</v>
      </c>
      <c r="L35" s="266">
        <v>255300</v>
      </c>
      <c r="M35" s="266">
        <v>335503</v>
      </c>
      <c r="N35" s="267">
        <v>590803</v>
      </c>
      <c r="O35" s="266">
        <v>5709</v>
      </c>
      <c r="P35" s="266">
        <v>3101</v>
      </c>
      <c r="Q35" s="267">
        <v>8810</v>
      </c>
      <c r="R35" s="266">
        <v>85957</v>
      </c>
      <c r="S35" s="266">
        <v>27807</v>
      </c>
      <c r="T35" s="267">
        <v>113764</v>
      </c>
      <c r="U35" s="266">
        <v>3441</v>
      </c>
      <c r="V35" s="266">
        <v>7959</v>
      </c>
      <c r="W35" s="267">
        <v>11400</v>
      </c>
      <c r="X35" s="266">
        <v>619</v>
      </c>
      <c r="Y35" s="266">
        <v>600</v>
      </c>
      <c r="Z35" s="267">
        <v>1219</v>
      </c>
      <c r="AA35" s="267">
        <v>458135</v>
      </c>
      <c r="AB35" s="267">
        <v>507848</v>
      </c>
      <c r="AC35" s="267">
        <f t="shared" si="0"/>
        <v>965983</v>
      </c>
    </row>
    <row r="36" spans="1:29" s="154" customFormat="1" ht="21.75" customHeight="1">
      <c r="A36" s="156">
        <v>32</v>
      </c>
      <c r="B36" s="160" t="s">
        <v>29</v>
      </c>
      <c r="C36" s="266">
        <v>132</v>
      </c>
      <c r="D36" s="266">
        <v>70</v>
      </c>
      <c r="E36" s="267">
        <v>202</v>
      </c>
      <c r="F36" s="266">
        <v>110</v>
      </c>
      <c r="G36" s="266">
        <v>64</v>
      </c>
      <c r="H36" s="267">
        <v>174</v>
      </c>
      <c r="I36" s="266">
        <v>44627</v>
      </c>
      <c r="J36" s="266">
        <v>36446</v>
      </c>
      <c r="K36" s="267">
        <v>81073</v>
      </c>
      <c r="L36" s="266">
        <v>128055</v>
      </c>
      <c r="M36" s="266">
        <v>128699</v>
      </c>
      <c r="N36" s="267">
        <v>256754</v>
      </c>
      <c r="O36" s="266">
        <v>1370</v>
      </c>
      <c r="P36" s="266">
        <v>802</v>
      </c>
      <c r="Q36" s="267">
        <v>2172</v>
      </c>
      <c r="R36" s="266">
        <v>6571</v>
      </c>
      <c r="S36" s="266">
        <v>8457</v>
      </c>
      <c r="T36" s="267">
        <v>15028</v>
      </c>
      <c r="U36" s="266">
        <v>271</v>
      </c>
      <c r="V36" s="266">
        <v>423</v>
      </c>
      <c r="W36" s="267">
        <v>694</v>
      </c>
      <c r="X36" s="266">
        <v>682</v>
      </c>
      <c r="Y36" s="266">
        <v>557</v>
      </c>
      <c r="Z36" s="267">
        <v>1239</v>
      </c>
      <c r="AA36" s="267">
        <v>181818</v>
      </c>
      <c r="AB36" s="267">
        <v>175518</v>
      </c>
      <c r="AC36" s="267">
        <f t="shared" si="0"/>
        <v>357336</v>
      </c>
    </row>
    <row r="37" spans="1:29" s="154" customFormat="1" ht="21.75" customHeight="1">
      <c r="A37" s="156">
        <v>33</v>
      </c>
      <c r="B37" s="160" t="s">
        <v>30</v>
      </c>
      <c r="C37" s="266">
        <v>44</v>
      </c>
      <c r="D37" s="266">
        <v>32</v>
      </c>
      <c r="E37" s="267">
        <v>76</v>
      </c>
      <c r="F37" s="266"/>
      <c r="G37" s="266"/>
      <c r="H37" s="267"/>
      <c r="I37" s="266">
        <v>1164</v>
      </c>
      <c r="J37" s="266">
        <v>1105</v>
      </c>
      <c r="K37" s="267">
        <v>2269</v>
      </c>
      <c r="L37" s="266">
        <v>6297</v>
      </c>
      <c r="M37" s="266">
        <v>4754</v>
      </c>
      <c r="N37" s="267">
        <v>11051</v>
      </c>
      <c r="O37" s="266">
        <v>78</v>
      </c>
      <c r="P37" s="266">
        <v>71</v>
      </c>
      <c r="Q37" s="267">
        <v>149</v>
      </c>
      <c r="R37" s="266">
        <v>280</v>
      </c>
      <c r="S37" s="266">
        <v>342</v>
      </c>
      <c r="T37" s="267">
        <v>622</v>
      </c>
      <c r="U37" s="266">
        <v>19</v>
      </c>
      <c r="V37" s="266">
        <v>26</v>
      </c>
      <c r="W37" s="267">
        <v>45</v>
      </c>
      <c r="X37" s="266">
        <v>0</v>
      </c>
      <c r="Y37" s="266">
        <v>0</v>
      </c>
      <c r="Z37" s="267">
        <v>0</v>
      </c>
      <c r="AA37" s="267">
        <v>7882</v>
      </c>
      <c r="AB37" s="267">
        <v>6330</v>
      </c>
      <c r="AC37" s="267">
        <f t="shared" si="0"/>
        <v>14212</v>
      </c>
    </row>
    <row r="38" spans="1:29" s="154" customFormat="1" ht="21.75" customHeight="1">
      <c r="A38" s="156">
        <v>34</v>
      </c>
      <c r="B38" s="160" t="s">
        <v>31</v>
      </c>
      <c r="C38" s="266">
        <v>1808</v>
      </c>
      <c r="D38" s="266">
        <v>817</v>
      </c>
      <c r="E38" s="267">
        <v>2625</v>
      </c>
      <c r="F38" s="266">
        <v>245</v>
      </c>
      <c r="G38" s="266">
        <v>348</v>
      </c>
      <c r="H38" s="267">
        <v>593</v>
      </c>
      <c r="I38" s="266">
        <v>96464</v>
      </c>
      <c r="J38" s="266">
        <v>117244</v>
      </c>
      <c r="K38" s="267">
        <v>213708</v>
      </c>
      <c r="L38" s="266">
        <v>720673</v>
      </c>
      <c r="M38" s="266">
        <v>767589</v>
      </c>
      <c r="N38" s="267">
        <v>1488262</v>
      </c>
      <c r="O38" s="266">
        <v>4689</v>
      </c>
      <c r="P38" s="266">
        <v>2844</v>
      </c>
      <c r="Q38" s="267">
        <v>7533</v>
      </c>
      <c r="R38" s="266">
        <v>32969</v>
      </c>
      <c r="S38" s="266">
        <v>20087</v>
      </c>
      <c r="T38" s="267">
        <v>53056</v>
      </c>
      <c r="U38" s="266">
        <v>11029</v>
      </c>
      <c r="V38" s="266">
        <v>9696</v>
      </c>
      <c r="W38" s="267">
        <v>20725</v>
      </c>
      <c r="X38" s="266">
        <v>1638</v>
      </c>
      <c r="Y38" s="266">
        <v>884</v>
      </c>
      <c r="Z38" s="267">
        <v>2522</v>
      </c>
      <c r="AA38" s="267">
        <v>869515</v>
      </c>
      <c r="AB38" s="267">
        <v>919509</v>
      </c>
      <c r="AC38" s="267">
        <f t="shared" si="0"/>
        <v>1789024</v>
      </c>
    </row>
    <row r="39" spans="1:29" s="154" customFormat="1" ht="21.75" customHeight="1">
      <c r="A39" s="156">
        <v>35</v>
      </c>
      <c r="B39" s="160" t="s">
        <v>32</v>
      </c>
      <c r="C39" s="266">
        <v>254</v>
      </c>
      <c r="D39" s="266">
        <v>154</v>
      </c>
      <c r="E39" s="267">
        <v>408</v>
      </c>
      <c r="F39" s="266">
        <v>1</v>
      </c>
      <c r="G39" s="266">
        <v>2</v>
      </c>
      <c r="H39" s="267">
        <v>3</v>
      </c>
      <c r="I39" s="266">
        <v>8664</v>
      </c>
      <c r="J39" s="266">
        <v>9680</v>
      </c>
      <c r="K39" s="267">
        <v>18344</v>
      </c>
      <c r="L39" s="266">
        <v>35970</v>
      </c>
      <c r="M39" s="266">
        <v>44907</v>
      </c>
      <c r="N39" s="267">
        <v>80877</v>
      </c>
      <c r="O39" s="266">
        <v>291</v>
      </c>
      <c r="P39" s="266">
        <v>372</v>
      </c>
      <c r="Q39" s="267">
        <v>663</v>
      </c>
      <c r="R39" s="266">
        <v>5401</v>
      </c>
      <c r="S39" s="266">
        <v>2201</v>
      </c>
      <c r="T39" s="267">
        <v>7602</v>
      </c>
      <c r="U39" s="266">
        <v>308</v>
      </c>
      <c r="V39" s="266">
        <v>176</v>
      </c>
      <c r="W39" s="267">
        <v>484</v>
      </c>
      <c r="X39" s="266">
        <v>272</v>
      </c>
      <c r="Y39" s="266">
        <v>55</v>
      </c>
      <c r="Z39" s="267">
        <v>327</v>
      </c>
      <c r="AA39" s="267">
        <v>51161</v>
      </c>
      <c r="AB39" s="267">
        <v>57547</v>
      </c>
      <c r="AC39" s="267">
        <f t="shared" si="0"/>
        <v>108708</v>
      </c>
    </row>
    <row r="40" spans="1:29" s="154" customFormat="1" ht="21.75" customHeight="1">
      <c r="A40" s="156">
        <v>36</v>
      </c>
      <c r="B40" s="160" t="s">
        <v>33</v>
      </c>
      <c r="C40" s="266">
        <v>519</v>
      </c>
      <c r="D40" s="266">
        <v>303</v>
      </c>
      <c r="E40" s="267">
        <v>822</v>
      </c>
      <c r="F40" s="266">
        <v>855</v>
      </c>
      <c r="G40" s="266">
        <v>150</v>
      </c>
      <c r="H40" s="267">
        <v>1005</v>
      </c>
      <c r="I40" s="266">
        <v>29960</v>
      </c>
      <c r="J40" s="266">
        <v>38132</v>
      </c>
      <c r="K40" s="267">
        <v>68092</v>
      </c>
      <c r="L40" s="266">
        <v>145877</v>
      </c>
      <c r="M40" s="266">
        <v>127099</v>
      </c>
      <c r="N40" s="267">
        <v>272976</v>
      </c>
      <c r="O40" s="266">
        <v>1146</v>
      </c>
      <c r="P40" s="266">
        <v>755</v>
      </c>
      <c r="Q40" s="267">
        <v>1901</v>
      </c>
      <c r="R40" s="266">
        <v>18682</v>
      </c>
      <c r="S40" s="266">
        <v>8557</v>
      </c>
      <c r="T40" s="267">
        <v>27239</v>
      </c>
      <c r="U40" s="266">
        <v>2408</v>
      </c>
      <c r="V40" s="266">
        <v>2198</v>
      </c>
      <c r="W40" s="267">
        <v>4606</v>
      </c>
      <c r="X40" s="266">
        <v>989</v>
      </c>
      <c r="Y40" s="266">
        <v>375</v>
      </c>
      <c r="Z40" s="267">
        <v>1364</v>
      </c>
      <c r="AA40" s="267">
        <v>200436</v>
      </c>
      <c r="AB40" s="267">
        <v>177569</v>
      </c>
      <c r="AC40" s="267">
        <f t="shared" si="0"/>
        <v>378005</v>
      </c>
    </row>
    <row r="41" spans="1:29" s="161" customFormat="1" ht="21.75" customHeight="1">
      <c r="A41" s="523" t="s">
        <v>39</v>
      </c>
      <c r="B41" s="524"/>
      <c r="C41" s="268">
        <f>SUM(C5:C40)</f>
        <v>13252</v>
      </c>
      <c r="D41" s="268">
        <f t="shared" ref="D41:AC41" si="1">SUM(D5:D40)</f>
        <v>8578</v>
      </c>
      <c r="E41" s="268">
        <f t="shared" si="1"/>
        <v>21830</v>
      </c>
      <c r="F41" s="268">
        <f t="shared" si="1"/>
        <v>9678</v>
      </c>
      <c r="G41" s="268">
        <f t="shared" si="1"/>
        <v>13519</v>
      </c>
      <c r="H41" s="268">
        <f t="shared" si="1"/>
        <v>23197</v>
      </c>
      <c r="I41" s="268">
        <f t="shared" si="1"/>
        <v>693697</v>
      </c>
      <c r="J41" s="268">
        <f t="shared" si="1"/>
        <v>726514</v>
      </c>
      <c r="K41" s="268">
        <f t="shared" si="1"/>
        <v>1420211</v>
      </c>
      <c r="L41" s="268">
        <f t="shared" si="1"/>
        <v>3086332</v>
      </c>
      <c r="M41" s="268">
        <f t="shared" si="1"/>
        <v>3208575</v>
      </c>
      <c r="N41" s="268">
        <f t="shared" si="1"/>
        <v>6294907</v>
      </c>
      <c r="O41" s="268">
        <f t="shared" si="1"/>
        <v>115065</v>
      </c>
      <c r="P41" s="268">
        <f t="shared" si="1"/>
        <v>107445</v>
      </c>
      <c r="Q41" s="268">
        <f t="shared" si="1"/>
        <v>222510</v>
      </c>
      <c r="R41" s="268">
        <f t="shared" si="1"/>
        <v>470765</v>
      </c>
      <c r="S41" s="268">
        <f t="shared" si="1"/>
        <v>276887</v>
      </c>
      <c r="T41" s="268">
        <f t="shared" si="1"/>
        <v>747652</v>
      </c>
      <c r="U41" s="268">
        <f t="shared" si="1"/>
        <v>39391</v>
      </c>
      <c r="V41" s="268">
        <f t="shared" si="1"/>
        <v>36574</v>
      </c>
      <c r="W41" s="268">
        <f t="shared" si="1"/>
        <v>75965</v>
      </c>
      <c r="X41" s="268">
        <f t="shared" si="1"/>
        <v>12680</v>
      </c>
      <c r="Y41" s="268">
        <f t="shared" si="1"/>
        <v>9593</v>
      </c>
      <c r="Z41" s="268">
        <f t="shared" si="1"/>
        <v>22273</v>
      </c>
      <c r="AA41" s="268">
        <f t="shared" si="1"/>
        <v>4440860</v>
      </c>
      <c r="AB41" s="268">
        <f t="shared" si="1"/>
        <v>4387685</v>
      </c>
      <c r="AC41" s="268">
        <f t="shared" si="1"/>
        <v>8828545</v>
      </c>
    </row>
  </sheetData>
  <mergeCells count="12">
    <mergeCell ref="O2:Q2"/>
    <mergeCell ref="R2:T2"/>
    <mergeCell ref="U2:W2"/>
    <mergeCell ref="X2:Z2"/>
    <mergeCell ref="AA2:AC2"/>
    <mergeCell ref="I2:K2"/>
    <mergeCell ref="L2:N2"/>
    <mergeCell ref="A41:B41"/>
    <mergeCell ref="A2:A3"/>
    <mergeCell ref="B2:B3"/>
    <mergeCell ref="C2:E2"/>
    <mergeCell ref="F2:H2"/>
  </mergeCells>
  <printOptions horizontalCentered="1"/>
  <pageMargins left="0.55118110236220497" right="0.15748031496063" top="0.511811023622047" bottom="0.39370078740157499" header="0.196850393700787" footer="0.15748031496063"/>
  <pageSetup paperSize="9" scale="86" firstPageNumber="105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1" max="38" man="1"/>
    <brk id="2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</sheetPr>
  <dimension ref="A1:D184"/>
  <sheetViews>
    <sheetView view="pageBreakPreview" zoomScaleSheetLayoutView="100" workbookViewId="0">
      <selection activeCell="E12" sqref="E12"/>
    </sheetView>
  </sheetViews>
  <sheetFormatPr defaultRowHeight="15"/>
  <cols>
    <col min="1" max="1" width="51" style="105" customWidth="1"/>
    <col min="2" max="2" width="9" style="110" customWidth="1"/>
    <col min="3" max="3" width="10.7109375" style="110" customWidth="1"/>
    <col min="4" max="4" width="8.42578125" style="110" customWidth="1"/>
    <col min="5" max="16384" width="9.140625" style="110"/>
  </cols>
  <sheetData>
    <row r="1" spans="1:4" s="104" customFormat="1" ht="32.25" customHeight="1">
      <c r="A1" s="640" t="s">
        <v>560</v>
      </c>
      <c r="B1" s="640"/>
      <c r="C1" s="640"/>
      <c r="D1" s="640"/>
    </row>
    <row r="2" spans="1:4" s="218" customFormat="1" ht="18" customHeight="1">
      <c r="A2" s="219" t="s">
        <v>128</v>
      </c>
      <c r="B2" s="269" t="s">
        <v>103</v>
      </c>
      <c r="C2" s="269" t="s">
        <v>104</v>
      </c>
      <c r="D2" s="269" t="s">
        <v>90</v>
      </c>
    </row>
    <row r="3" spans="1:4" s="107" customFormat="1" ht="12">
      <c r="A3" s="106">
        <v>1</v>
      </c>
      <c r="B3" s="106">
        <v>2</v>
      </c>
      <c r="C3" s="270">
        <v>3</v>
      </c>
      <c r="D3" s="106">
        <v>4</v>
      </c>
    </row>
    <row r="4" spans="1:4">
      <c r="A4" s="168" t="s">
        <v>133</v>
      </c>
      <c r="B4" s="109">
        <v>12674</v>
      </c>
      <c r="C4" s="109">
        <v>8384</v>
      </c>
      <c r="D4" s="109">
        <v>21058</v>
      </c>
    </row>
    <row r="5" spans="1:4">
      <c r="A5" s="108" t="s">
        <v>137</v>
      </c>
      <c r="B5" s="109">
        <v>208</v>
      </c>
      <c r="C5" s="109">
        <v>21</v>
      </c>
      <c r="D5" s="109">
        <v>229</v>
      </c>
    </row>
    <row r="6" spans="1:4">
      <c r="A6" s="108" t="s">
        <v>135</v>
      </c>
      <c r="B6" s="109">
        <v>141</v>
      </c>
      <c r="C6" s="109">
        <v>62</v>
      </c>
      <c r="D6" s="109">
        <v>203</v>
      </c>
    </row>
    <row r="7" spans="1:4">
      <c r="A7" s="108" t="s">
        <v>136</v>
      </c>
      <c r="B7" s="109">
        <v>132</v>
      </c>
      <c r="C7" s="109">
        <v>10</v>
      </c>
      <c r="D7" s="109">
        <v>142</v>
      </c>
    </row>
    <row r="8" spans="1:4">
      <c r="A8" s="108" t="s">
        <v>134</v>
      </c>
      <c r="B8" s="109">
        <v>56</v>
      </c>
      <c r="C8" s="109">
        <v>48</v>
      </c>
      <c r="D8" s="109">
        <v>104</v>
      </c>
    </row>
    <row r="9" spans="1:4">
      <c r="A9" s="108" t="s">
        <v>138</v>
      </c>
      <c r="B9" s="109">
        <v>39</v>
      </c>
      <c r="C9" s="109">
        <v>29</v>
      </c>
      <c r="D9" s="109">
        <v>68</v>
      </c>
    </row>
    <row r="10" spans="1:4">
      <c r="A10" s="108" t="s">
        <v>507</v>
      </c>
      <c r="B10" s="109">
        <v>0</v>
      </c>
      <c r="C10" s="109">
        <v>18</v>
      </c>
      <c r="D10" s="109">
        <v>18</v>
      </c>
    </row>
    <row r="11" spans="1:4">
      <c r="A11" s="108" t="s">
        <v>141</v>
      </c>
      <c r="B11" s="109">
        <v>2</v>
      </c>
      <c r="C11" s="109">
        <v>5</v>
      </c>
      <c r="D11" s="109">
        <v>7</v>
      </c>
    </row>
    <row r="12" spans="1:4">
      <c r="A12" s="108" t="s">
        <v>140</v>
      </c>
      <c r="B12" s="109">
        <v>0</v>
      </c>
      <c r="C12" s="109">
        <v>1</v>
      </c>
      <c r="D12" s="109">
        <v>1</v>
      </c>
    </row>
    <row r="13" spans="1:4">
      <c r="A13" s="108" t="s">
        <v>139</v>
      </c>
      <c r="B13" s="109">
        <v>0</v>
      </c>
      <c r="C13" s="109">
        <v>0</v>
      </c>
      <c r="D13" s="109">
        <v>0</v>
      </c>
    </row>
    <row r="14" spans="1:4">
      <c r="A14" s="108" t="s">
        <v>142</v>
      </c>
      <c r="B14" s="109">
        <v>9678</v>
      </c>
      <c r="C14" s="109">
        <v>13519</v>
      </c>
      <c r="D14" s="109">
        <v>23197</v>
      </c>
    </row>
    <row r="15" spans="1:4">
      <c r="A15" s="108" t="s">
        <v>143</v>
      </c>
      <c r="B15" s="109">
        <v>218171</v>
      </c>
      <c r="C15" s="109">
        <v>307091</v>
      </c>
      <c r="D15" s="109">
        <v>525262</v>
      </c>
    </row>
    <row r="16" spans="1:4">
      <c r="A16" s="108" t="s">
        <v>145</v>
      </c>
      <c r="B16" s="109">
        <v>99297</v>
      </c>
      <c r="C16" s="109">
        <v>126244</v>
      </c>
      <c r="D16" s="109">
        <v>225541</v>
      </c>
    </row>
    <row r="17" spans="1:4">
      <c r="A17" s="108" t="s">
        <v>144</v>
      </c>
      <c r="B17" s="109">
        <v>135325</v>
      </c>
      <c r="C17" s="109">
        <v>81989</v>
      </c>
      <c r="D17" s="109">
        <v>217314</v>
      </c>
    </row>
    <row r="18" spans="1:4">
      <c r="A18" s="108" t="s">
        <v>147</v>
      </c>
      <c r="B18" s="109">
        <v>54435</v>
      </c>
      <c r="C18" s="109">
        <v>65556</v>
      </c>
      <c r="D18" s="109">
        <v>119991</v>
      </c>
    </row>
    <row r="19" spans="1:4">
      <c r="A19" s="108" t="s">
        <v>146</v>
      </c>
      <c r="B19" s="109">
        <v>47566</v>
      </c>
      <c r="C19" s="109">
        <v>33192</v>
      </c>
      <c r="D19" s="109">
        <v>80758</v>
      </c>
    </row>
    <row r="20" spans="1:4">
      <c r="A20" s="108" t="s">
        <v>148</v>
      </c>
      <c r="B20" s="109">
        <v>45014</v>
      </c>
      <c r="C20" s="109">
        <v>27036</v>
      </c>
      <c r="D20" s="109">
        <v>72050</v>
      </c>
    </row>
    <row r="21" spans="1:4">
      <c r="A21" s="108" t="s">
        <v>149</v>
      </c>
      <c r="B21" s="109">
        <v>15374</v>
      </c>
      <c r="C21" s="109">
        <v>13297</v>
      </c>
      <c r="D21" s="109">
        <v>28671</v>
      </c>
    </row>
    <row r="22" spans="1:4">
      <c r="A22" s="108" t="s">
        <v>152</v>
      </c>
      <c r="B22" s="109">
        <v>9115</v>
      </c>
      <c r="C22" s="109">
        <v>17370</v>
      </c>
      <c r="D22" s="109">
        <v>26485</v>
      </c>
    </row>
    <row r="23" spans="1:4">
      <c r="A23" s="108" t="s">
        <v>150</v>
      </c>
      <c r="B23" s="109">
        <v>11064</v>
      </c>
      <c r="C23" s="109">
        <v>7766</v>
      </c>
      <c r="D23" s="109">
        <v>18830</v>
      </c>
    </row>
    <row r="24" spans="1:4">
      <c r="A24" s="108" t="s">
        <v>151</v>
      </c>
      <c r="B24" s="109">
        <v>8812</v>
      </c>
      <c r="C24" s="109">
        <v>8286</v>
      </c>
      <c r="D24" s="109">
        <v>17098</v>
      </c>
    </row>
    <row r="25" spans="1:4">
      <c r="A25" s="108" t="s">
        <v>154</v>
      </c>
      <c r="B25" s="109">
        <v>7239</v>
      </c>
      <c r="C25" s="109">
        <v>5063</v>
      </c>
      <c r="D25" s="109">
        <v>12302</v>
      </c>
    </row>
    <row r="26" spans="1:4">
      <c r="A26" s="108" t="s">
        <v>153</v>
      </c>
      <c r="B26" s="109">
        <v>5541</v>
      </c>
      <c r="C26" s="109">
        <v>3654</v>
      </c>
      <c r="D26" s="109">
        <v>9195</v>
      </c>
    </row>
    <row r="27" spans="1:4">
      <c r="A27" s="108" t="s">
        <v>157</v>
      </c>
      <c r="B27" s="109">
        <v>6006</v>
      </c>
      <c r="C27" s="109">
        <v>2372</v>
      </c>
      <c r="D27" s="109">
        <v>8378</v>
      </c>
    </row>
    <row r="28" spans="1:4">
      <c r="A28" s="108" t="s">
        <v>155</v>
      </c>
      <c r="B28" s="109">
        <v>3711</v>
      </c>
      <c r="C28" s="109">
        <v>3014</v>
      </c>
      <c r="D28" s="109">
        <v>6725</v>
      </c>
    </row>
    <row r="29" spans="1:4">
      <c r="A29" s="108" t="s">
        <v>156</v>
      </c>
      <c r="B29" s="109">
        <v>691</v>
      </c>
      <c r="C29" s="109">
        <v>3875</v>
      </c>
      <c r="D29" s="109">
        <v>4566</v>
      </c>
    </row>
    <row r="30" spans="1:4">
      <c r="A30" s="108" t="s">
        <v>161</v>
      </c>
      <c r="B30" s="109">
        <v>1777</v>
      </c>
      <c r="C30" s="109">
        <v>2410</v>
      </c>
      <c r="D30" s="109">
        <v>4187</v>
      </c>
    </row>
    <row r="31" spans="1:4">
      <c r="A31" s="108" t="s">
        <v>163</v>
      </c>
      <c r="B31" s="109">
        <v>3064</v>
      </c>
      <c r="C31" s="109">
        <v>1050</v>
      </c>
      <c r="D31" s="109">
        <v>4114</v>
      </c>
    </row>
    <row r="32" spans="1:4">
      <c r="A32" s="108" t="s">
        <v>164</v>
      </c>
      <c r="B32" s="109">
        <v>1527</v>
      </c>
      <c r="C32" s="109">
        <v>1587</v>
      </c>
      <c r="D32" s="109">
        <v>3114</v>
      </c>
    </row>
    <row r="33" spans="1:4">
      <c r="A33" s="108" t="s">
        <v>158</v>
      </c>
      <c r="B33" s="109">
        <v>1479</v>
      </c>
      <c r="C33" s="109">
        <v>1587</v>
      </c>
      <c r="D33" s="109">
        <v>3066</v>
      </c>
    </row>
    <row r="34" spans="1:4" ht="30">
      <c r="A34" s="108" t="s">
        <v>170</v>
      </c>
      <c r="B34" s="109">
        <v>1657</v>
      </c>
      <c r="C34" s="109">
        <v>1246</v>
      </c>
      <c r="D34" s="109">
        <v>2903</v>
      </c>
    </row>
    <row r="35" spans="1:4">
      <c r="A35" s="108" t="s">
        <v>167</v>
      </c>
      <c r="B35" s="109">
        <v>1817</v>
      </c>
      <c r="C35" s="109">
        <v>604</v>
      </c>
      <c r="D35" s="109">
        <v>2421</v>
      </c>
    </row>
    <row r="36" spans="1:4">
      <c r="A36" s="108" t="s">
        <v>162</v>
      </c>
      <c r="B36" s="109">
        <v>1619</v>
      </c>
      <c r="C36" s="109">
        <v>705</v>
      </c>
      <c r="D36" s="109">
        <v>2324</v>
      </c>
    </row>
    <row r="37" spans="1:4">
      <c r="A37" s="108" t="s">
        <v>159</v>
      </c>
      <c r="B37" s="109">
        <v>1473</v>
      </c>
      <c r="C37" s="109">
        <v>816</v>
      </c>
      <c r="D37" s="109">
        <v>2289</v>
      </c>
    </row>
    <row r="38" spans="1:4">
      <c r="A38" s="108" t="s">
        <v>171</v>
      </c>
      <c r="B38" s="109">
        <v>1173</v>
      </c>
      <c r="C38" s="109">
        <v>737</v>
      </c>
      <c r="D38" s="109">
        <v>1910</v>
      </c>
    </row>
    <row r="39" spans="1:4">
      <c r="A39" s="108" t="s">
        <v>168</v>
      </c>
      <c r="B39" s="109">
        <v>595</v>
      </c>
      <c r="C39" s="109">
        <v>1271</v>
      </c>
      <c r="D39" s="109">
        <v>1866</v>
      </c>
    </row>
    <row r="40" spans="1:4">
      <c r="A40" s="108" t="s">
        <v>166</v>
      </c>
      <c r="B40" s="109">
        <v>875</v>
      </c>
      <c r="C40" s="109">
        <v>858</v>
      </c>
      <c r="D40" s="109">
        <v>1733</v>
      </c>
    </row>
    <row r="41" spans="1:4">
      <c r="A41" s="108" t="s">
        <v>169</v>
      </c>
      <c r="B41" s="109">
        <v>954</v>
      </c>
      <c r="C41" s="109">
        <v>778</v>
      </c>
      <c r="D41" s="109">
        <v>1732</v>
      </c>
    </row>
    <row r="42" spans="1:4">
      <c r="A42" s="108" t="s">
        <v>160</v>
      </c>
      <c r="B42" s="109">
        <v>775</v>
      </c>
      <c r="C42" s="109">
        <v>870</v>
      </c>
      <c r="D42" s="109">
        <v>1645</v>
      </c>
    </row>
    <row r="43" spans="1:4" ht="30">
      <c r="A43" s="108" t="s">
        <v>165</v>
      </c>
      <c r="B43" s="109">
        <v>642</v>
      </c>
      <c r="C43" s="109">
        <v>520</v>
      </c>
      <c r="D43" s="109">
        <v>1162</v>
      </c>
    </row>
    <row r="44" spans="1:4">
      <c r="A44" s="108" t="s">
        <v>172</v>
      </c>
      <c r="B44" s="109">
        <v>404</v>
      </c>
      <c r="C44" s="109">
        <v>682</v>
      </c>
      <c r="D44" s="109">
        <v>1086</v>
      </c>
    </row>
    <row r="45" spans="1:4">
      <c r="A45" s="108" t="s">
        <v>173</v>
      </c>
      <c r="B45" s="109">
        <v>517</v>
      </c>
      <c r="C45" s="109">
        <v>556</v>
      </c>
      <c r="D45" s="109">
        <v>1073</v>
      </c>
    </row>
    <row r="46" spans="1:4">
      <c r="A46" s="108" t="s">
        <v>174</v>
      </c>
      <c r="B46" s="109">
        <v>638</v>
      </c>
      <c r="C46" s="109">
        <v>365</v>
      </c>
      <c r="D46" s="109">
        <v>1003</v>
      </c>
    </row>
    <row r="47" spans="1:4">
      <c r="A47" s="108" t="s">
        <v>175</v>
      </c>
      <c r="B47" s="109">
        <v>637</v>
      </c>
      <c r="C47" s="109">
        <v>300</v>
      </c>
      <c r="D47" s="109">
        <v>937</v>
      </c>
    </row>
    <row r="48" spans="1:4">
      <c r="A48" s="108" t="s">
        <v>178</v>
      </c>
      <c r="B48" s="109">
        <v>478</v>
      </c>
      <c r="C48" s="109">
        <v>239</v>
      </c>
      <c r="D48" s="109">
        <v>717</v>
      </c>
    </row>
    <row r="49" spans="1:4">
      <c r="A49" s="108" t="s">
        <v>176</v>
      </c>
      <c r="B49" s="109">
        <v>292</v>
      </c>
      <c r="C49" s="109">
        <v>318</v>
      </c>
      <c r="D49" s="109">
        <v>610</v>
      </c>
    </row>
    <row r="50" spans="1:4">
      <c r="A50" s="108" t="s">
        <v>183</v>
      </c>
      <c r="B50" s="109">
        <v>264</v>
      </c>
      <c r="C50" s="109">
        <v>283</v>
      </c>
      <c r="D50" s="109">
        <v>547</v>
      </c>
    </row>
    <row r="51" spans="1:4">
      <c r="A51" s="108" t="s">
        <v>177</v>
      </c>
      <c r="B51" s="109">
        <v>361</v>
      </c>
      <c r="C51" s="109">
        <v>185</v>
      </c>
      <c r="D51" s="109">
        <v>546</v>
      </c>
    </row>
    <row r="52" spans="1:4">
      <c r="A52" s="108" t="s">
        <v>182</v>
      </c>
      <c r="B52" s="109">
        <v>208</v>
      </c>
      <c r="C52" s="109">
        <v>320</v>
      </c>
      <c r="D52" s="109">
        <v>528</v>
      </c>
    </row>
    <row r="53" spans="1:4">
      <c r="A53" s="108" t="s">
        <v>181</v>
      </c>
      <c r="B53" s="109">
        <v>396</v>
      </c>
      <c r="C53" s="109">
        <v>120</v>
      </c>
      <c r="D53" s="109">
        <v>516</v>
      </c>
    </row>
    <row r="54" spans="1:4">
      <c r="A54" s="108" t="s">
        <v>179</v>
      </c>
      <c r="B54" s="109">
        <v>266</v>
      </c>
      <c r="C54" s="109">
        <v>195</v>
      </c>
      <c r="D54" s="109">
        <v>461</v>
      </c>
    </row>
    <row r="55" spans="1:4">
      <c r="A55" s="108" t="s">
        <v>180</v>
      </c>
      <c r="B55" s="109">
        <v>258</v>
      </c>
      <c r="C55" s="109">
        <v>167</v>
      </c>
      <c r="D55" s="109">
        <v>425</v>
      </c>
    </row>
    <row r="56" spans="1:4">
      <c r="A56" s="108" t="s">
        <v>191</v>
      </c>
      <c r="B56" s="109">
        <v>144</v>
      </c>
      <c r="C56" s="109">
        <v>221</v>
      </c>
      <c r="D56" s="109">
        <v>365</v>
      </c>
    </row>
    <row r="57" spans="1:4">
      <c r="A57" s="108" t="s">
        <v>190</v>
      </c>
      <c r="B57" s="109">
        <v>182</v>
      </c>
      <c r="C57" s="109">
        <v>171</v>
      </c>
      <c r="D57" s="109">
        <v>353</v>
      </c>
    </row>
    <row r="58" spans="1:4">
      <c r="A58" s="108" t="s">
        <v>189</v>
      </c>
      <c r="B58" s="109">
        <v>188</v>
      </c>
      <c r="C58" s="109">
        <v>147</v>
      </c>
      <c r="D58" s="109">
        <v>335</v>
      </c>
    </row>
    <row r="59" spans="1:4">
      <c r="A59" s="108" t="s">
        <v>186</v>
      </c>
      <c r="B59" s="109">
        <v>163</v>
      </c>
      <c r="C59" s="109">
        <v>115</v>
      </c>
      <c r="D59" s="109">
        <v>278</v>
      </c>
    </row>
    <row r="60" spans="1:4">
      <c r="A60" s="108" t="s">
        <v>201</v>
      </c>
      <c r="B60" s="109">
        <v>77</v>
      </c>
      <c r="C60" s="109">
        <v>194</v>
      </c>
      <c r="D60" s="109">
        <v>271</v>
      </c>
    </row>
    <row r="61" spans="1:4">
      <c r="A61" s="108" t="s">
        <v>187</v>
      </c>
      <c r="B61" s="109">
        <v>189</v>
      </c>
      <c r="C61" s="109">
        <v>77</v>
      </c>
      <c r="D61" s="109">
        <v>266</v>
      </c>
    </row>
    <row r="62" spans="1:4">
      <c r="A62" s="108" t="s">
        <v>197</v>
      </c>
      <c r="B62" s="109">
        <v>116</v>
      </c>
      <c r="C62" s="109">
        <v>126</v>
      </c>
      <c r="D62" s="109">
        <v>242</v>
      </c>
    </row>
    <row r="63" spans="1:4">
      <c r="A63" s="108" t="s">
        <v>184</v>
      </c>
      <c r="B63" s="109">
        <v>108</v>
      </c>
      <c r="C63" s="109">
        <v>88</v>
      </c>
      <c r="D63" s="109">
        <v>196</v>
      </c>
    </row>
    <row r="64" spans="1:4">
      <c r="A64" s="108" t="s">
        <v>192</v>
      </c>
      <c r="B64" s="109">
        <v>141</v>
      </c>
      <c r="C64" s="109">
        <v>52</v>
      </c>
      <c r="D64" s="109">
        <v>193</v>
      </c>
    </row>
    <row r="65" spans="1:4">
      <c r="A65" s="108" t="s">
        <v>188</v>
      </c>
      <c r="B65" s="109">
        <v>131</v>
      </c>
      <c r="C65" s="109">
        <v>52</v>
      </c>
      <c r="D65" s="109">
        <v>183</v>
      </c>
    </row>
    <row r="66" spans="1:4" ht="30">
      <c r="A66" s="108" t="s">
        <v>193</v>
      </c>
      <c r="B66" s="109">
        <v>92</v>
      </c>
      <c r="C66" s="109">
        <v>89</v>
      </c>
      <c r="D66" s="109">
        <v>181</v>
      </c>
    </row>
    <row r="67" spans="1:4">
      <c r="A67" s="108" t="s">
        <v>195</v>
      </c>
      <c r="B67" s="109">
        <v>99</v>
      </c>
      <c r="C67" s="109">
        <v>69</v>
      </c>
      <c r="D67" s="109">
        <v>168</v>
      </c>
    </row>
    <row r="68" spans="1:4">
      <c r="A68" s="108" t="s">
        <v>203</v>
      </c>
      <c r="B68" s="109">
        <v>75</v>
      </c>
      <c r="C68" s="109">
        <v>40</v>
      </c>
      <c r="D68" s="109">
        <v>115</v>
      </c>
    </row>
    <row r="69" spans="1:4" ht="30">
      <c r="A69" s="108" t="s">
        <v>196</v>
      </c>
      <c r="B69" s="109">
        <v>53</v>
      </c>
      <c r="C69" s="109">
        <v>54</v>
      </c>
      <c r="D69" s="109">
        <v>107</v>
      </c>
    </row>
    <row r="70" spans="1:4">
      <c r="A70" s="108" t="s">
        <v>506</v>
      </c>
      <c r="B70" s="109">
        <v>28</v>
      </c>
      <c r="C70" s="109">
        <v>79</v>
      </c>
      <c r="D70" s="109">
        <v>107</v>
      </c>
    </row>
    <row r="71" spans="1:4" ht="30">
      <c r="A71" s="108" t="s">
        <v>200</v>
      </c>
      <c r="B71" s="109">
        <v>77</v>
      </c>
      <c r="C71" s="109">
        <v>27</v>
      </c>
      <c r="D71" s="109">
        <v>104</v>
      </c>
    </row>
    <row r="72" spans="1:4">
      <c r="A72" s="108" t="s">
        <v>198</v>
      </c>
      <c r="B72" s="109">
        <v>27</v>
      </c>
      <c r="C72" s="109">
        <v>61</v>
      </c>
      <c r="D72" s="109">
        <v>88</v>
      </c>
    </row>
    <row r="73" spans="1:4" ht="30">
      <c r="A73" s="108" t="s">
        <v>185</v>
      </c>
      <c r="B73" s="109">
        <v>48</v>
      </c>
      <c r="C73" s="109">
        <v>40</v>
      </c>
      <c r="D73" s="109">
        <v>88</v>
      </c>
    </row>
    <row r="74" spans="1:4">
      <c r="A74" s="108" t="s">
        <v>202</v>
      </c>
      <c r="B74" s="109">
        <v>43</v>
      </c>
      <c r="C74" s="109">
        <v>37</v>
      </c>
      <c r="D74" s="109">
        <v>80</v>
      </c>
    </row>
    <row r="75" spans="1:4">
      <c r="A75" s="108" t="s">
        <v>204</v>
      </c>
      <c r="B75" s="109">
        <v>13</v>
      </c>
      <c r="C75" s="109">
        <v>61</v>
      </c>
      <c r="D75" s="109">
        <v>74</v>
      </c>
    </row>
    <row r="76" spans="1:4">
      <c r="A76" s="108" t="s">
        <v>199</v>
      </c>
      <c r="B76" s="109">
        <v>11</v>
      </c>
      <c r="C76" s="109">
        <v>50</v>
      </c>
      <c r="D76" s="109">
        <v>61</v>
      </c>
    </row>
    <row r="77" spans="1:4" ht="30">
      <c r="A77" s="108" t="s">
        <v>208</v>
      </c>
      <c r="B77" s="109">
        <v>31</v>
      </c>
      <c r="C77" s="109">
        <v>27</v>
      </c>
      <c r="D77" s="109">
        <v>58</v>
      </c>
    </row>
    <row r="78" spans="1:4" ht="30">
      <c r="A78" s="108" t="s">
        <v>206</v>
      </c>
      <c r="B78" s="109">
        <v>40</v>
      </c>
      <c r="C78" s="109">
        <v>7</v>
      </c>
      <c r="D78" s="109">
        <v>47</v>
      </c>
    </row>
    <row r="79" spans="1:4">
      <c r="A79" s="108" t="s">
        <v>205</v>
      </c>
      <c r="B79" s="109">
        <v>37</v>
      </c>
      <c r="C79" s="109">
        <v>9</v>
      </c>
      <c r="D79" s="109">
        <v>46</v>
      </c>
    </row>
    <row r="80" spans="1:4" ht="30">
      <c r="A80" s="108" t="s">
        <v>194</v>
      </c>
      <c r="B80" s="109">
        <v>27</v>
      </c>
      <c r="C80" s="109">
        <v>18</v>
      </c>
      <c r="D80" s="109">
        <v>45</v>
      </c>
    </row>
    <row r="81" spans="1:4">
      <c r="A81" s="108" t="s">
        <v>211</v>
      </c>
      <c r="B81" s="109">
        <v>30</v>
      </c>
      <c r="C81" s="109">
        <v>12</v>
      </c>
      <c r="D81" s="109">
        <v>42</v>
      </c>
    </row>
    <row r="82" spans="1:4" ht="30">
      <c r="A82" s="108" t="s">
        <v>210</v>
      </c>
      <c r="B82" s="109">
        <v>9</v>
      </c>
      <c r="C82" s="109">
        <v>12</v>
      </c>
      <c r="D82" s="109">
        <v>21</v>
      </c>
    </row>
    <row r="83" spans="1:4" ht="30">
      <c r="A83" s="108" t="s">
        <v>212</v>
      </c>
      <c r="B83" s="109">
        <v>11</v>
      </c>
      <c r="C83" s="109">
        <v>4</v>
      </c>
      <c r="D83" s="109">
        <v>15</v>
      </c>
    </row>
    <row r="84" spans="1:4">
      <c r="A84" s="108" t="s">
        <v>209</v>
      </c>
      <c r="B84" s="109">
        <v>0</v>
      </c>
      <c r="C84" s="109">
        <v>1</v>
      </c>
      <c r="D84" s="109">
        <v>1</v>
      </c>
    </row>
    <row r="85" spans="1:4">
      <c r="A85" s="108" t="s">
        <v>213</v>
      </c>
      <c r="B85" s="109">
        <v>0</v>
      </c>
      <c r="C85" s="109">
        <v>0</v>
      </c>
      <c r="D85" s="109">
        <v>0</v>
      </c>
    </row>
    <row r="86" spans="1:4">
      <c r="A86" s="108" t="s">
        <v>207</v>
      </c>
      <c r="B86" s="109">
        <v>0</v>
      </c>
      <c r="C86" s="109">
        <v>0</v>
      </c>
      <c r="D86" s="109">
        <v>0</v>
      </c>
    </row>
    <row r="87" spans="1:4">
      <c r="A87" s="108" t="s">
        <v>214</v>
      </c>
      <c r="B87" s="109">
        <v>1001432</v>
      </c>
      <c r="C87" s="109">
        <v>1292202</v>
      </c>
      <c r="D87" s="109">
        <v>2293634</v>
      </c>
    </row>
    <row r="88" spans="1:4">
      <c r="A88" s="108" t="s">
        <v>216</v>
      </c>
      <c r="B88" s="109">
        <v>428643</v>
      </c>
      <c r="C88" s="109">
        <v>423919</v>
      </c>
      <c r="D88" s="109">
        <v>852562</v>
      </c>
    </row>
    <row r="89" spans="1:4">
      <c r="A89" s="108" t="s">
        <v>215</v>
      </c>
      <c r="B89" s="109">
        <v>432174</v>
      </c>
      <c r="C89" s="109">
        <v>391708</v>
      </c>
      <c r="D89" s="109">
        <v>823882</v>
      </c>
    </row>
    <row r="90" spans="1:4">
      <c r="A90" s="108" t="s">
        <v>220</v>
      </c>
      <c r="B90" s="109">
        <v>184370</v>
      </c>
      <c r="C90" s="109">
        <v>362404</v>
      </c>
      <c r="D90" s="109">
        <v>546774</v>
      </c>
    </row>
    <row r="91" spans="1:4">
      <c r="A91" s="108" t="s">
        <v>217</v>
      </c>
      <c r="B91" s="109">
        <v>303628</v>
      </c>
      <c r="C91" s="109">
        <v>140844</v>
      </c>
      <c r="D91" s="109">
        <v>444472</v>
      </c>
    </row>
    <row r="92" spans="1:4">
      <c r="A92" s="108" t="s">
        <v>218</v>
      </c>
      <c r="B92" s="109">
        <v>245887</v>
      </c>
      <c r="C92" s="109">
        <v>119750</v>
      </c>
      <c r="D92" s="109">
        <v>365637</v>
      </c>
    </row>
    <row r="93" spans="1:4">
      <c r="A93" s="108" t="s">
        <v>219</v>
      </c>
      <c r="B93" s="109">
        <v>120651</v>
      </c>
      <c r="C93" s="109">
        <v>137473</v>
      </c>
      <c r="D93" s="109">
        <v>258124</v>
      </c>
    </row>
    <row r="94" spans="1:4">
      <c r="A94" s="108" t="s">
        <v>221</v>
      </c>
      <c r="B94" s="109">
        <v>69725</v>
      </c>
      <c r="C94" s="109">
        <v>57843</v>
      </c>
      <c r="D94" s="109">
        <v>127568</v>
      </c>
    </row>
    <row r="95" spans="1:4">
      <c r="A95" s="108" t="s">
        <v>222</v>
      </c>
      <c r="B95" s="109">
        <v>56665</v>
      </c>
      <c r="C95" s="109">
        <v>38948</v>
      </c>
      <c r="D95" s="109">
        <v>95613</v>
      </c>
    </row>
    <row r="96" spans="1:4">
      <c r="A96" s="108" t="s">
        <v>223</v>
      </c>
      <c r="B96" s="109">
        <v>48004</v>
      </c>
      <c r="C96" s="109">
        <v>40583</v>
      </c>
      <c r="D96" s="109">
        <v>88587</v>
      </c>
    </row>
    <row r="97" spans="1:4">
      <c r="A97" s="108" t="s">
        <v>224</v>
      </c>
      <c r="B97" s="109">
        <v>42186</v>
      </c>
      <c r="C97" s="109">
        <v>19939</v>
      </c>
      <c r="D97" s="109">
        <v>62125</v>
      </c>
    </row>
    <row r="98" spans="1:4">
      <c r="A98" s="108" t="s">
        <v>225</v>
      </c>
      <c r="B98" s="109">
        <v>6233</v>
      </c>
      <c r="C98" s="109">
        <v>41794</v>
      </c>
      <c r="D98" s="109">
        <v>48027</v>
      </c>
    </row>
    <row r="99" spans="1:4">
      <c r="A99" s="108" t="s">
        <v>229</v>
      </c>
      <c r="B99" s="109">
        <v>18865</v>
      </c>
      <c r="C99" s="109">
        <v>18308</v>
      </c>
      <c r="D99" s="109">
        <v>37173</v>
      </c>
    </row>
    <row r="100" spans="1:4">
      <c r="A100" s="108" t="s">
        <v>226</v>
      </c>
      <c r="B100" s="109">
        <v>16159</v>
      </c>
      <c r="C100" s="109">
        <v>15315</v>
      </c>
      <c r="D100" s="109">
        <v>31474</v>
      </c>
    </row>
    <row r="101" spans="1:4">
      <c r="A101" s="108" t="s">
        <v>227</v>
      </c>
      <c r="B101" s="109">
        <v>15915</v>
      </c>
      <c r="C101" s="109">
        <v>15145</v>
      </c>
      <c r="D101" s="109">
        <v>31060</v>
      </c>
    </row>
    <row r="102" spans="1:4">
      <c r="A102" s="108" t="s">
        <v>228</v>
      </c>
      <c r="B102" s="109">
        <v>11861</v>
      </c>
      <c r="C102" s="109">
        <v>9841</v>
      </c>
      <c r="D102" s="109">
        <v>21702</v>
      </c>
    </row>
    <row r="103" spans="1:4">
      <c r="A103" s="108" t="s">
        <v>230</v>
      </c>
      <c r="B103" s="109">
        <v>14815</v>
      </c>
      <c r="C103" s="109">
        <v>3486</v>
      </c>
      <c r="D103" s="109">
        <v>18301</v>
      </c>
    </row>
    <row r="104" spans="1:4">
      <c r="A104" s="108" t="s">
        <v>236</v>
      </c>
      <c r="B104" s="109">
        <v>7877</v>
      </c>
      <c r="C104" s="109">
        <v>8879</v>
      </c>
      <c r="D104" s="109">
        <v>16756</v>
      </c>
    </row>
    <row r="105" spans="1:4">
      <c r="A105" s="108" t="s">
        <v>231</v>
      </c>
      <c r="B105" s="109">
        <v>4338</v>
      </c>
      <c r="C105" s="109">
        <v>12188</v>
      </c>
      <c r="D105" s="109">
        <v>16526</v>
      </c>
    </row>
    <row r="106" spans="1:4">
      <c r="A106" s="108" t="s">
        <v>238</v>
      </c>
      <c r="B106" s="109">
        <v>10925</v>
      </c>
      <c r="C106" s="109">
        <v>4956</v>
      </c>
      <c r="D106" s="109">
        <v>15881</v>
      </c>
    </row>
    <row r="107" spans="1:4">
      <c r="A107" s="108" t="s">
        <v>242</v>
      </c>
      <c r="B107" s="109">
        <v>920</v>
      </c>
      <c r="C107" s="109">
        <v>8337</v>
      </c>
      <c r="D107" s="109">
        <v>9257</v>
      </c>
    </row>
    <row r="108" spans="1:4">
      <c r="A108" s="108" t="s">
        <v>234</v>
      </c>
      <c r="B108" s="109">
        <v>1588</v>
      </c>
      <c r="C108" s="109">
        <v>6015</v>
      </c>
      <c r="D108" s="109">
        <v>7603</v>
      </c>
    </row>
    <row r="109" spans="1:4" ht="30">
      <c r="A109" s="108" t="s">
        <v>235</v>
      </c>
      <c r="B109" s="109">
        <v>2570</v>
      </c>
      <c r="C109" s="109">
        <v>4401</v>
      </c>
      <c r="D109" s="109">
        <v>6971</v>
      </c>
    </row>
    <row r="110" spans="1:4">
      <c r="A110" s="108" t="s">
        <v>233</v>
      </c>
      <c r="B110" s="109">
        <v>2690</v>
      </c>
      <c r="C110" s="109">
        <v>3506</v>
      </c>
      <c r="D110" s="109">
        <v>6196</v>
      </c>
    </row>
    <row r="111" spans="1:4">
      <c r="A111" s="108" t="s">
        <v>237</v>
      </c>
      <c r="B111" s="109">
        <v>1543</v>
      </c>
      <c r="C111" s="109">
        <v>3607</v>
      </c>
      <c r="D111" s="109">
        <v>5150</v>
      </c>
    </row>
    <row r="112" spans="1:4">
      <c r="A112" s="108" t="s">
        <v>256</v>
      </c>
      <c r="B112" s="109">
        <v>2760</v>
      </c>
      <c r="C112" s="109">
        <v>1880</v>
      </c>
      <c r="D112" s="109">
        <v>4640</v>
      </c>
    </row>
    <row r="113" spans="1:4">
      <c r="A113" s="108" t="s">
        <v>241</v>
      </c>
      <c r="B113" s="109">
        <v>2572</v>
      </c>
      <c r="C113" s="109">
        <v>2023</v>
      </c>
      <c r="D113" s="109">
        <v>4595</v>
      </c>
    </row>
    <row r="114" spans="1:4">
      <c r="A114" s="108" t="s">
        <v>276</v>
      </c>
      <c r="B114" s="109">
        <v>3846</v>
      </c>
      <c r="C114" s="109">
        <v>727</v>
      </c>
      <c r="D114" s="109">
        <v>4573</v>
      </c>
    </row>
    <row r="115" spans="1:4">
      <c r="A115" s="108" t="s">
        <v>232</v>
      </c>
      <c r="B115" s="109">
        <v>2447</v>
      </c>
      <c r="C115" s="109">
        <v>2007</v>
      </c>
      <c r="D115" s="109">
        <v>4454</v>
      </c>
    </row>
    <row r="116" spans="1:4" ht="30">
      <c r="A116" s="108" t="s">
        <v>243</v>
      </c>
      <c r="B116" s="109">
        <v>2261</v>
      </c>
      <c r="C116" s="109">
        <v>1519</v>
      </c>
      <c r="D116" s="109">
        <v>3780</v>
      </c>
    </row>
    <row r="117" spans="1:4">
      <c r="A117" s="108" t="s">
        <v>239</v>
      </c>
      <c r="B117" s="109">
        <v>1571</v>
      </c>
      <c r="C117" s="109">
        <v>2206</v>
      </c>
      <c r="D117" s="109">
        <v>3777</v>
      </c>
    </row>
    <row r="118" spans="1:4">
      <c r="A118" s="108" t="s">
        <v>245</v>
      </c>
      <c r="B118" s="109">
        <v>2800</v>
      </c>
      <c r="C118" s="109">
        <v>964</v>
      </c>
      <c r="D118" s="109">
        <v>3764</v>
      </c>
    </row>
    <row r="119" spans="1:4">
      <c r="A119" s="108" t="s">
        <v>240</v>
      </c>
      <c r="B119" s="109">
        <v>1340</v>
      </c>
      <c r="C119" s="109">
        <v>1986</v>
      </c>
      <c r="D119" s="109">
        <v>3326</v>
      </c>
    </row>
    <row r="120" spans="1:4">
      <c r="A120" s="108" t="s">
        <v>262</v>
      </c>
      <c r="B120" s="109">
        <v>1402</v>
      </c>
      <c r="C120" s="109">
        <v>1309</v>
      </c>
      <c r="D120" s="109">
        <v>2711</v>
      </c>
    </row>
    <row r="121" spans="1:4">
      <c r="A121" s="108" t="s">
        <v>246</v>
      </c>
      <c r="B121" s="109">
        <v>1509</v>
      </c>
      <c r="C121" s="109">
        <v>1017</v>
      </c>
      <c r="D121" s="109">
        <v>2526</v>
      </c>
    </row>
    <row r="122" spans="1:4">
      <c r="A122" s="108" t="s">
        <v>249</v>
      </c>
      <c r="B122" s="109">
        <v>1352</v>
      </c>
      <c r="C122" s="109">
        <v>1093</v>
      </c>
      <c r="D122" s="109">
        <v>2445</v>
      </c>
    </row>
    <row r="123" spans="1:4" ht="30">
      <c r="A123" s="108" t="s">
        <v>250</v>
      </c>
      <c r="B123" s="109">
        <v>2081</v>
      </c>
      <c r="C123" s="109">
        <v>255</v>
      </c>
      <c r="D123" s="109">
        <v>2336</v>
      </c>
    </row>
    <row r="124" spans="1:4">
      <c r="A124" s="108" t="s">
        <v>252</v>
      </c>
      <c r="B124" s="109">
        <v>948</v>
      </c>
      <c r="C124" s="109">
        <v>1272</v>
      </c>
      <c r="D124" s="109">
        <v>2220</v>
      </c>
    </row>
    <row r="125" spans="1:4">
      <c r="A125" s="108" t="s">
        <v>247</v>
      </c>
      <c r="B125" s="109">
        <v>1869</v>
      </c>
      <c r="C125" s="109">
        <v>270</v>
      </c>
      <c r="D125" s="109">
        <v>2139</v>
      </c>
    </row>
    <row r="126" spans="1:4">
      <c r="A126" s="108" t="s">
        <v>251</v>
      </c>
      <c r="B126" s="109">
        <v>445</v>
      </c>
      <c r="C126" s="109">
        <v>1623</v>
      </c>
      <c r="D126" s="109">
        <v>2068</v>
      </c>
    </row>
    <row r="127" spans="1:4" ht="30">
      <c r="A127" s="108" t="s">
        <v>244</v>
      </c>
      <c r="B127" s="109">
        <v>1322</v>
      </c>
      <c r="C127" s="109">
        <v>674</v>
      </c>
      <c r="D127" s="109">
        <v>1996</v>
      </c>
    </row>
    <row r="128" spans="1:4">
      <c r="A128" s="108" t="s">
        <v>255</v>
      </c>
      <c r="B128" s="109">
        <v>606</v>
      </c>
      <c r="C128" s="109">
        <v>791</v>
      </c>
      <c r="D128" s="109">
        <v>1397</v>
      </c>
    </row>
    <row r="129" spans="1:4">
      <c r="A129" s="108" t="s">
        <v>253</v>
      </c>
      <c r="B129" s="109">
        <v>479</v>
      </c>
      <c r="C129" s="109">
        <v>490</v>
      </c>
      <c r="D129" s="109">
        <v>969</v>
      </c>
    </row>
    <row r="130" spans="1:4" ht="30">
      <c r="A130" s="108" t="s">
        <v>257</v>
      </c>
      <c r="B130" s="109">
        <v>231</v>
      </c>
      <c r="C130" s="109">
        <v>568</v>
      </c>
      <c r="D130" s="109">
        <v>799</v>
      </c>
    </row>
    <row r="131" spans="1:4">
      <c r="A131" s="108" t="s">
        <v>258</v>
      </c>
      <c r="B131" s="109">
        <v>405</v>
      </c>
      <c r="C131" s="109">
        <v>311</v>
      </c>
      <c r="D131" s="109">
        <v>716</v>
      </c>
    </row>
    <row r="132" spans="1:4" ht="15.75" customHeight="1">
      <c r="A132" s="108" t="s">
        <v>261</v>
      </c>
      <c r="B132" s="109">
        <v>309</v>
      </c>
      <c r="C132" s="109">
        <v>384</v>
      </c>
      <c r="D132" s="109">
        <v>693</v>
      </c>
    </row>
    <row r="133" spans="1:4" ht="17.25" customHeight="1">
      <c r="A133" s="108" t="s">
        <v>254</v>
      </c>
      <c r="B133" s="109">
        <v>308</v>
      </c>
      <c r="C133" s="109">
        <v>366</v>
      </c>
      <c r="D133" s="109">
        <v>674</v>
      </c>
    </row>
    <row r="134" spans="1:4" ht="16.5" customHeight="1">
      <c r="A134" s="108" t="s">
        <v>264</v>
      </c>
      <c r="B134" s="109">
        <v>431</v>
      </c>
      <c r="C134" s="109">
        <v>229</v>
      </c>
      <c r="D134" s="109">
        <v>660</v>
      </c>
    </row>
    <row r="135" spans="1:4" ht="18.75" customHeight="1">
      <c r="A135" s="108" t="s">
        <v>273</v>
      </c>
      <c r="B135" s="109">
        <v>129</v>
      </c>
      <c r="C135" s="109">
        <v>398</v>
      </c>
      <c r="D135" s="109">
        <v>527</v>
      </c>
    </row>
    <row r="136" spans="1:4">
      <c r="A136" s="108" t="s">
        <v>263</v>
      </c>
      <c r="B136" s="109">
        <v>262</v>
      </c>
      <c r="C136" s="109">
        <v>254</v>
      </c>
      <c r="D136" s="109">
        <v>516</v>
      </c>
    </row>
    <row r="137" spans="1:4" ht="22.5" customHeight="1">
      <c r="A137" s="108" t="s">
        <v>260</v>
      </c>
      <c r="B137" s="109">
        <v>352</v>
      </c>
      <c r="C137" s="109">
        <v>132</v>
      </c>
      <c r="D137" s="109">
        <v>484</v>
      </c>
    </row>
    <row r="138" spans="1:4" ht="19.5" customHeight="1">
      <c r="A138" s="108" t="s">
        <v>271</v>
      </c>
      <c r="B138" s="109">
        <v>351</v>
      </c>
      <c r="C138" s="109">
        <v>105</v>
      </c>
      <c r="D138" s="109">
        <v>456</v>
      </c>
    </row>
    <row r="139" spans="1:4" ht="19.5" customHeight="1">
      <c r="A139" s="108" t="s">
        <v>266</v>
      </c>
      <c r="B139" s="109">
        <v>79</v>
      </c>
      <c r="C139" s="109">
        <v>376</v>
      </c>
      <c r="D139" s="109">
        <v>455</v>
      </c>
    </row>
    <row r="140" spans="1:4" ht="30">
      <c r="A140" s="108" t="s">
        <v>270</v>
      </c>
      <c r="B140" s="109">
        <v>321</v>
      </c>
      <c r="C140" s="109">
        <v>96</v>
      </c>
      <c r="D140" s="109">
        <v>417</v>
      </c>
    </row>
    <row r="141" spans="1:4" ht="18.75" customHeight="1">
      <c r="A141" s="108" t="s">
        <v>272</v>
      </c>
      <c r="B141" s="109">
        <v>207</v>
      </c>
      <c r="C141" s="109">
        <v>189</v>
      </c>
      <c r="D141" s="109">
        <v>396</v>
      </c>
    </row>
    <row r="142" spans="1:4" ht="30">
      <c r="A142" s="108" t="s">
        <v>267</v>
      </c>
      <c r="B142" s="109">
        <v>96</v>
      </c>
      <c r="C142" s="109">
        <v>293</v>
      </c>
      <c r="D142" s="109">
        <v>389</v>
      </c>
    </row>
    <row r="143" spans="1:4" ht="17.25" customHeight="1">
      <c r="A143" s="108" t="s">
        <v>259</v>
      </c>
      <c r="B143" s="109">
        <v>205</v>
      </c>
      <c r="C143" s="109">
        <v>147</v>
      </c>
      <c r="D143" s="109">
        <v>352</v>
      </c>
    </row>
    <row r="144" spans="1:4" ht="17.25" customHeight="1">
      <c r="A144" s="108" t="s">
        <v>282</v>
      </c>
      <c r="B144" s="109">
        <v>155</v>
      </c>
      <c r="C144" s="109">
        <v>173</v>
      </c>
      <c r="D144" s="109">
        <v>328</v>
      </c>
    </row>
    <row r="145" spans="1:4" ht="17.25" customHeight="1">
      <c r="A145" s="108" t="s">
        <v>269</v>
      </c>
      <c r="B145" s="109">
        <v>125</v>
      </c>
      <c r="C145" s="109">
        <v>129</v>
      </c>
      <c r="D145" s="109">
        <v>254</v>
      </c>
    </row>
    <row r="146" spans="1:4" ht="17.25" customHeight="1">
      <c r="A146" s="108" t="s">
        <v>248</v>
      </c>
      <c r="B146" s="109">
        <v>168</v>
      </c>
      <c r="C146" s="109">
        <v>50</v>
      </c>
      <c r="D146" s="109">
        <v>218</v>
      </c>
    </row>
    <row r="147" spans="1:4" ht="17.25" customHeight="1">
      <c r="A147" s="108" t="s">
        <v>274</v>
      </c>
      <c r="B147" s="109">
        <v>46</v>
      </c>
      <c r="C147" s="109">
        <v>153</v>
      </c>
      <c r="D147" s="109">
        <v>199</v>
      </c>
    </row>
    <row r="148" spans="1:4" ht="17.25" customHeight="1">
      <c r="A148" s="108" t="s">
        <v>280</v>
      </c>
      <c r="B148" s="109">
        <v>78</v>
      </c>
      <c r="C148" s="109">
        <v>89</v>
      </c>
      <c r="D148" s="109">
        <v>167</v>
      </c>
    </row>
    <row r="149" spans="1:4" ht="17.25" customHeight="1">
      <c r="A149" s="108" t="s">
        <v>275</v>
      </c>
      <c r="B149" s="109">
        <v>86</v>
      </c>
      <c r="C149" s="109">
        <v>53</v>
      </c>
      <c r="D149" s="109">
        <v>139</v>
      </c>
    </row>
    <row r="150" spans="1:4" ht="17.25" customHeight="1">
      <c r="A150" s="108" t="s">
        <v>290</v>
      </c>
      <c r="B150" s="109">
        <v>36</v>
      </c>
      <c r="C150" s="109">
        <v>96</v>
      </c>
      <c r="D150" s="109">
        <v>132</v>
      </c>
    </row>
    <row r="151" spans="1:4" ht="17.25" customHeight="1">
      <c r="A151" s="108" t="s">
        <v>281</v>
      </c>
      <c r="B151" s="109">
        <v>113</v>
      </c>
      <c r="C151" s="109">
        <v>17</v>
      </c>
      <c r="D151" s="109">
        <v>130</v>
      </c>
    </row>
    <row r="152" spans="1:4" ht="17.25" customHeight="1">
      <c r="A152" s="108" t="s">
        <v>278</v>
      </c>
      <c r="B152" s="109">
        <v>93</v>
      </c>
      <c r="C152" s="109">
        <v>37</v>
      </c>
      <c r="D152" s="109">
        <v>130</v>
      </c>
    </row>
    <row r="153" spans="1:4" ht="17.25" customHeight="1">
      <c r="A153" s="108" t="s">
        <v>265</v>
      </c>
      <c r="B153" s="109">
        <v>42</v>
      </c>
      <c r="C153" s="109">
        <v>72</v>
      </c>
      <c r="D153" s="109">
        <v>114</v>
      </c>
    </row>
    <row r="154" spans="1:4" ht="17.25" customHeight="1">
      <c r="A154" s="108" t="s">
        <v>279</v>
      </c>
      <c r="B154" s="109">
        <v>62</v>
      </c>
      <c r="C154" s="109">
        <v>44</v>
      </c>
      <c r="D154" s="109">
        <v>106</v>
      </c>
    </row>
    <row r="155" spans="1:4">
      <c r="A155" s="108" t="s">
        <v>283</v>
      </c>
      <c r="B155" s="109">
        <v>52</v>
      </c>
      <c r="C155" s="109">
        <v>39</v>
      </c>
      <c r="D155" s="109">
        <v>91</v>
      </c>
    </row>
    <row r="156" spans="1:4" ht="30">
      <c r="A156" s="108" t="s">
        <v>268</v>
      </c>
      <c r="B156" s="109">
        <v>21</v>
      </c>
      <c r="C156" s="109">
        <v>68</v>
      </c>
      <c r="D156" s="109">
        <v>89</v>
      </c>
    </row>
    <row r="157" spans="1:4">
      <c r="A157" s="108" t="s">
        <v>288</v>
      </c>
      <c r="B157" s="109">
        <v>72</v>
      </c>
      <c r="C157" s="109">
        <v>15</v>
      </c>
      <c r="D157" s="109">
        <v>87</v>
      </c>
    </row>
    <row r="158" spans="1:4">
      <c r="A158" s="108" t="s">
        <v>286</v>
      </c>
      <c r="B158" s="109">
        <v>47</v>
      </c>
      <c r="C158" s="109">
        <v>33</v>
      </c>
      <c r="D158" s="109">
        <v>80</v>
      </c>
    </row>
    <row r="159" spans="1:4" ht="18" customHeight="1">
      <c r="A159" s="108" t="s">
        <v>285</v>
      </c>
      <c r="B159" s="109">
        <v>29</v>
      </c>
      <c r="C159" s="109">
        <v>45</v>
      </c>
      <c r="D159" s="109">
        <v>74</v>
      </c>
    </row>
    <row r="160" spans="1:4" ht="18" customHeight="1">
      <c r="A160" s="108" t="s">
        <v>277</v>
      </c>
      <c r="B160" s="109">
        <v>44</v>
      </c>
      <c r="C160" s="109">
        <v>28</v>
      </c>
      <c r="D160" s="109">
        <v>72</v>
      </c>
    </row>
    <row r="161" spans="1:4" ht="18" customHeight="1">
      <c r="A161" s="108" t="s">
        <v>586</v>
      </c>
      <c r="B161" s="109">
        <v>60</v>
      </c>
      <c r="C161" s="109">
        <v>0</v>
      </c>
      <c r="D161" s="109">
        <v>60</v>
      </c>
    </row>
    <row r="162" spans="1:4" ht="18" customHeight="1">
      <c r="A162" s="108" t="s">
        <v>284</v>
      </c>
      <c r="B162" s="109">
        <v>7</v>
      </c>
      <c r="C162" s="109">
        <v>40</v>
      </c>
      <c r="D162" s="109">
        <v>47</v>
      </c>
    </row>
    <row r="163" spans="1:4" ht="18" customHeight="1">
      <c r="A163" s="108" t="s">
        <v>289</v>
      </c>
      <c r="B163" s="109">
        <v>9</v>
      </c>
      <c r="C163" s="109">
        <v>25</v>
      </c>
      <c r="D163" s="109">
        <v>34</v>
      </c>
    </row>
    <row r="164" spans="1:4" ht="18" customHeight="1">
      <c r="A164" s="108" t="s">
        <v>287</v>
      </c>
      <c r="B164" s="109">
        <v>20</v>
      </c>
      <c r="C164" s="109">
        <v>2</v>
      </c>
      <c r="D164" s="109">
        <v>22</v>
      </c>
    </row>
    <row r="165" spans="1:4" ht="18" customHeight="1">
      <c r="A165" s="108" t="s">
        <v>292</v>
      </c>
      <c r="B165" s="109">
        <v>4</v>
      </c>
      <c r="C165" s="109">
        <v>15</v>
      </c>
      <c r="D165" s="109">
        <v>19</v>
      </c>
    </row>
    <row r="166" spans="1:4" ht="18" customHeight="1">
      <c r="A166" s="108" t="s">
        <v>293</v>
      </c>
      <c r="B166" s="109">
        <v>3</v>
      </c>
      <c r="C166" s="109">
        <v>7</v>
      </c>
      <c r="D166" s="109">
        <v>10</v>
      </c>
    </row>
    <row r="167" spans="1:4" ht="18" customHeight="1">
      <c r="A167" s="108" t="s">
        <v>291</v>
      </c>
      <c r="B167" s="109">
        <v>0</v>
      </c>
      <c r="C167" s="109">
        <v>0</v>
      </c>
      <c r="D167" s="109">
        <v>0</v>
      </c>
    </row>
    <row r="168" spans="1:4" ht="18" customHeight="1">
      <c r="A168" s="108" t="s">
        <v>294</v>
      </c>
      <c r="B168" s="109">
        <v>4309</v>
      </c>
      <c r="C168" s="109">
        <v>2576</v>
      </c>
      <c r="D168" s="109">
        <v>6885</v>
      </c>
    </row>
    <row r="169" spans="1:4">
      <c r="A169" s="108" t="s">
        <v>300</v>
      </c>
      <c r="B169" s="109">
        <v>1928</v>
      </c>
      <c r="C169" s="109">
        <v>2284</v>
      </c>
      <c r="D169" s="109">
        <v>4212</v>
      </c>
    </row>
    <row r="170" spans="1:4">
      <c r="A170" s="108" t="s">
        <v>296</v>
      </c>
      <c r="B170" s="109">
        <v>1558</v>
      </c>
      <c r="C170" s="109">
        <v>1233</v>
      </c>
      <c r="D170" s="109">
        <v>2791</v>
      </c>
    </row>
    <row r="171" spans="1:4" ht="30">
      <c r="A171" s="108" t="s">
        <v>295</v>
      </c>
      <c r="B171" s="109">
        <v>2052</v>
      </c>
      <c r="C171" s="109">
        <v>616</v>
      </c>
      <c r="D171" s="109">
        <v>2668</v>
      </c>
    </row>
    <row r="172" spans="1:4">
      <c r="A172" s="108" t="s">
        <v>301</v>
      </c>
      <c r="B172" s="109">
        <v>666</v>
      </c>
      <c r="C172" s="109">
        <v>346</v>
      </c>
      <c r="D172" s="109">
        <v>1012</v>
      </c>
    </row>
    <row r="173" spans="1:4">
      <c r="A173" s="108" t="s">
        <v>304</v>
      </c>
      <c r="B173" s="109">
        <v>228</v>
      </c>
      <c r="C173" s="109">
        <v>685</v>
      </c>
      <c r="D173" s="109">
        <v>913</v>
      </c>
    </row>
    <row r="174" spans="1:4" ht="30">
      <c r="A174" s="108" t="s">
        <v>299</v>
      </c>
      <c r="B174" s="109">
        <v>475</v>
      </c>
      <c r="C174" s="109">
        <v>405</v>
      </c>
      <c r="D174" s="109">
        <v>880</v>
      </c>
    </row>
    <row r="175" spans="1:4" ht="30">
      <c r="A175" s="108" t="s">
        <v>297</v>
      </c>
      <c r="B175" s="109">
        <v>440</v>
      </c>
      <c r="C175" s="109">
        <v>396</v>
      </c>
      <c r="D175" s="109">
        <v>836</v>
      </c>
    </row>
    <row r="176" spans="1:4" ht="22.5" customHeight="1">
      <c r="A176" s="108" t="s">
        <v>302</v>
      </c>
      <c r="B176" s="109">
        <v>300</v>
      </c>
      <c r="C176" s="109">
        <v>355</v>
      </c>
      <c r="D176" s="109">
        <v>655</v>
      </c>
    </row>
    <row r="177" spans="1:4" ht="24.75" customHeight="1">
      <c r="A177" s="108" t="s">
        <v>309</v>
      </c>
      <c r="B177" s="109">
        <v>127</v>
      </c>
      <c r="C177" s="109">
        <v>194</v>
      </c>
      <c r="D177" s="109">
        <v>321</v>
      </c>
    </row>
    <row r="178" spans="1:4" ht="30">
      <c r="A178" s="108" t="s">
        <v>305</v>
      </c>
      <c r="B178" s="109">
        <v>158</v>
      </c>
      <c r="C178" s="109">
        <v>131</v>
      </c>
      <c r="D178" s="109">
        <v>289</v>
      </c>
    </row>
    <row r="179" spans="1:4" ht="24.75" customHeight="1">
      <c r="A179" s="108" t="s">
        <v>298</v>
      </c>
      <c r="B179" s="109">
        <v>182</v>
      </c>
      <c r="C179" s="109">
        <v>44</v>
      </c>
      <c r="D179" s="109">
        <v>226</v>
      </c>
    </row>
    <row r="180" spans="1:4" ht="21" customHeight="1">
      <c r="A180" s="108" t="s">
        <v>308</v>
      </c>
      <c r="B180" s="109">
        <v>44</v>
      </c>
      <c r="C180" s="109">
        <v>90</v>
      </c>
      <c r="D180" s="109">
        <v>134</v>
      </c>
    </row>
    <row r="181" spans="1:4" ht="30">
      <c r="A181" s="108" t="s">
        <v>307</v>
      </c>
      <c r="B181" s="109">
        <v>22</v>
      </c>
      <c r="C181" s="109">
        <v>100</v>
      </c>
      <c r="D181" s="109">
        <v>122</v>
      </c>
    </row>
    <row r="182" spans="1:4" ht="30">
      <c r="A182" s="108" t="s">
        <v>306</v>
      </c>
      <c r="B182" s="109">
        <v>80</v>
      </c>
      <c r="C182" s="109">
        <v>39</v>
      </c>
      <c r="D182" s="109">
        <v>119</v>
      </c>
    </row>
    <row r="183" spans="1:4" ht="23.25" customHeight="1">
      <c r="A183" s="108" t="s">
        <v>303</v>
      </c>
      <c r="B183" s="254">
        <v>52</v>
      </c>
      <c r="C183" s="254">
        <v>59</v>
      </c>
      <c r="D183" s="254">
        <v>111</v>
      </c>
    </row>
    <row r="184" spans="1:4" ht="30">
      <c r="A184" s="108" t="s">
        <v>593</v>
      </c>
      <c r="B184" s="254">
        <v>59</v>
      </c>
      <c r="C184" s="254">
        <v>40</v>
      </c>
      <c r="D184" s="254">
        <v>99</v>
      </c>
    </row>
  </sheetData>
  <mergeCells count="1">
    <mergeCell ref="A1:D1"/>
  </mergeCells>
  <pageMargins left="0.78740157480314998" right="0.23622047244094499" top="0.47244094488188998" bottom="0.59055118110236204" header="0.31496062992126" footer="0.31496062992126"/>
  <pageSetup paperSize="9" scale="97" firstPageNumber="108" pageOrder="overThenDown" orientation="portrait" useFirstPageNumber="1" horizontalDpi="4294967294" verticalDpi="4294967294" r:id="rId1"/>
  <headerFooter>
    <oddFooter>&amp;L&amp;"Arial,Italic"&amp;9AISHE 2014-15&amp;CT-&amp;P</oddFooter>
  </headerFooter>
  <rowBreaks count="2" manualBreakCount="2">
    <brk id="92" max="3" man="1"/>
    <brk id="135" max="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7030A0"/>
  </sheetPr>
  <dimension ref="A1:E67"/>
  <sheetViews>
    <sheetView view="pageBreakPreview" topLeftCell="A55" zoomScaleSheetLayoutView="100" workbookViewId="0">
      <selection activeCell="F1" sqref="F1:O1048576"/>
    </sheetView>
  </sheetViews>
  <sheetFormatPr defaultRowHeight="14.25"/>
  <cols>
    <col min="1" max="1" width="27.5703125" style="111" customWidth="1"/>
    <col min="2" max="2" width="30" style="111" customWidth="1"/>
    <col min="3" max="5" width="11.140625" style="111" customWidth="1"/>
    <col min="6" max="16384" width="9.140625" style="111"/>
  </cols>
  <sheetData>
    <row r="1" spans="1:5" ht="38.25" customHeight="1">
      <c r="A1" s="642" t="s">
        <v>1439</v>
      </c>
      <c r="B1" s="642"/>
      <c r="C1" s="643"/>
      <c r="D1" s="643"/>
      <c r="E1" s="643"/>
    </row>
    <row r="2" spans="1:5" s="220" customFormat="1" ht="22.5" customHeight="1">
      <c r="A2" s="644" t="s">
        <v>312</v>
      </c>
      <c r="B2" s="645"/>
      <c r="C2" s="433" t="s">
        <v>103</v>
      </c>
      <c r="D2" s="433" t="s">
        <v>104</v>
      </c>
      <c r="E2" s="433" t="s">
        <v>90</v>
      </c>
    </row>
    <row r="3" spans="1:5" s="113" customFormat="1" ht="12">
      <c r="A3" s="646">
        <v>1</v>
      </c>
      <c r="B3" s="647"/>
      <c r="C3" s="432">
        <v>2</v>
      </c>
      <c r="D3" s="112">
        <v>3</v>
      </c>
      <c r="E3" s="112">
        <v>4</v>
      </c>
    </row>
    <row r="4" spans="1:5" ht="19.5" customHeight="1">
      <c r="A4" s="641" t="s">
        <v>313</v>
      </c>
      <c r="B4" s="641"/>
      <c r="C4" s="255">
        <v>1094361</v>
      </c>
      <c r="D4" s="63">
        <v>1398742</v>
      </c>
      <c r="E4" s="63">
        <v>2493103</v>
      </c>
    </row>
    <row r="5" spans="1:5" ht="19.5" customHeight="1">
      <c r="A5" s="641" t="s">
        <v>53</v>
      </c>
      <c r="B5" s="641"/>
      <c r="C5" s="336">
        <v>432444</v>
      </c>
      <c r="D5" s="63">
        <v>416666</v>
      </c>
      <c r="E5" s="63">
        <v>849110</v>
      </c>
    </row>
    <row r="6" spans="1:5" ht="19.5" customHeight="1">
      <c r="A6" s="641" t="s">
        <v>332</v>
      </c>
      <c r="B6" s="641"/>
      <c r="C6" s="336">
        <v>432299</v>
      </c>
      <c r="D6" s="63">
        <v>391837</v>
      </c>
      <c r="E6" s="63">
        <v>824136</v>
      </c>
    </row>
    <row r="7" spans="1:5" ht="19.5" customHeight="1">
      <c r="A7" s="559" t="s">
        <v>314</v>
      </c>
      <c r="B7" s="465" t="s">
        <v>315</v>
      </c>
      <c r="C7" s="336">
        <v>111642</v>
      </c>
      <c r="D7" s="63">
        <v>78367</v>
      </c>
      <c r="E7" s="63">
        <v>190009</v>
      </c>
    </row>
    <row r="8" spans="1:5" ht="19.5" customHeight="1">
      <c r="A8" s="648"/>
      <c r="B8" s="63" t="s">
        <v>317</v>
      </c>
      <c r="C8" s="336">
        <v>80745</v>
      </c>
      <c r="D8" s="63">
        <v>77336</v>
      </c>
      <c r="E8" s="63">
        <v>158081</v>
      </c>
    </row>
    <row r="9" spans="1:5" ht="19.5" customHeight="1">
      <c r="A9" s="648"/>
      <c r="B9" s="63" t="s">
        <v>316</v>
      </c>
      <c r="C9" s="336">
        <v>139791</v>
      </c>
      <c r="D9" s="63">
        <v>8657</v>
      </c>
      <c r="E9" s="63">
        <v>148448</v>
      </c>
    </row>
    <row r="10" spans="1:5" ht="19.5" customHeight="1">
      <c r="A10" s="648"/>
      <c r="B10" s="63" t="s">
        <v>318</v>
      </c>
      <c r="C10" s="336">
        <v>69525</v>
      </c>
      <c r="D10" s="63">
        <v>26259</v>
      </c>
      <c r="E10" s="63">
        <v>95784</v>
      </c>
    </row>
    <row r="11" spans="1:5" ht="19.5" customHeight="1">
      <c r="A11" s="648"/>
      <c r="B11" s="63" t="s">
        <v>319</v>
      </c>
      <c r="C11" s="336">
        <v>62963</v>
      </c>
      <c r="D11" s="63">
        <v>16700</v>
      </c>
      <c r="E11" s="63">
        <v>79663</v>
      </c>
    </row>
    <row r="12" spans="1:5" ht="19.5" customHeight="1">
      <c r="A12" s="648"/>
      <c r="B12" s="63" t="s">
        <v>320</v>
      </c>
      <c r="C12" s="336">
        <v>41801</v>
      </c>
      <c r="D12" s="63">
        <v>19858</v>
      </c>
      <c r="E12" s="63">
        <v>61659</v>
      </c>
    </row>
    <row r="13" spans="1:5" ht="19.5" customHeight="1">
      <c r="A13" s="648"/>
      <c r="B13" s="63" t="s">
        <v>577</v>
      </c>
      <c r="C13" s="336">
        <v>26985</v>
      </c>
      <c r="D13" s="63">
        <v>27416</v>
      </c>
      <c r="E13" s="63">
        <v>54401</v>
      </c>
    </row>
    <row r="14" spans="1:5" ht="19.5" customHeight="1">
      <c r="A14" s="648"/>
      <c r="B14" s="63" t="s">
        <v>322</v>
      </c>
      <c r="C14" s="336">
        <v>7279</v>
      </c>
      <c r="D14" s="63">
        <v>2700</v>
      </c>
      <c r="E14" s="63">
        <v>9979</v>
      </c>
    </row>
    <row r="15" spans="1:5" ht="19.5" customHeight="1">
      <c r="A15" s="648"/>
      <c r="B15" s="63" t="s">
        <v>321</v>
      </c>
      <c r="C15" s="336">
        <v>2971</v>
      </c>
      <c r="D15" s="63">
        <v>3725</v>
      </c>
      <c r="E15" s="63">
        <v>6696</v>
      </c>
    </row>
    <row r="16" spans="1:5" ht="19.5" customHeight="1">
      <c r="A16" s="648"/>
      <c r="B16" s="63" t="s">
        <v>323</v>
      </c>
      <c r="C16" s="336">
        <v>2489</v>
      </c>
      <c r="D16" s="63">
        <v>728</v>
      </c>
      <c r="E16" s="63">
        <v>3217</v>
      </c>
    </row>
    <row r="17" spans="1:5" ht="19.5" customHeight="1">
      <c r="A17" s="648"/>
      <c r="B17" s="63" t="s">
        <v>325</v>
      </c>
      <c r="C17" s="336">
        <v>1915</v>
      </c>
      <c r="D17" s="63">
        <v>709</v>
      </c>
      <c r="E17" s="63">
        <v>2624</v>
      </c>
    </row>
    <row r="18" spans="1:5" ht="19.5" customHeight="1">
      <c r="A18" s="648"/>
      <c r="B18" s="63" t="s">
        <v>324</v>
      </c>
      <c r="C18" s="336">
        <v>1613</v>
      </c>
      <c r="D18" s="63">
        <v>890</v>
      </c>
      <c r="E18" s="63">
        <v>2503</v>
      </c>
    </row>
    <row r="19" spans="1:5" ht="19.5" customHeight="1">
      <c r="A19" s="648"/>
      <c r="B19" s="63" t="s">
        <v>326</v>
      </c>
      <c r="C19" s="336">
        <v>628</v>
      </c>
      <c r="D19" s="63">
        <v>595</v>
      </c>
      <c r="E19" s="63">
        <v>1223</v>
      </c>
    </row>
    <row r="20" spans="1:5" ht="19.5" customHeight="1">
      <c r="A20" s="648"/>
      <c r="B20" s="63" t="s">
        <v>328</v>
      </c>
      <c r="C20" s="336">
        <v>912</v>
      </c>
      <c r="D20" s="63">
        <v>17</v>
      </c>
      <c r="E20" s="63">
        <v>929</v>
      </c>
    </row>
    <row r="21" spans="1:5" ht="19.5" customHeight="1">
      <c r="A21" s="648"/>
      <c r="B21" s="63" t="s">
        <v>327</v>
      </c>
      <c r="C21" s="336">
        <v>812</v>
      </c>
      <c r="D21" s="63">
        <v>59</v>
      </c>
      <c r="E21" s="63">
        <v>871</v>
      </c>
    </row>
    <row r="22" spans="1:5" ht="19.5" customHeight="1">
      <c r="A22" s="648"/>
      <c r="B22" s="63" t="s">
        <v>329</v>
      </c>
      <c r="C22" s="336">
        <v>340</v>
      </c>
      <c r="D22" s="63">
        <v>138</v>
      </c>
      <c r="E22" s="63">
        <v>478</v>
      </c>
    </row>
    <row r="23" spans="1:5" ht="19.5" customHeight="1">
      <c r="A23" s="648"/>
      <c r="B23" s="466" t="s">
        <v>330</v>
      </c>
      <c r="C23" s="336">
        <v>44</v>
      </c>
      <c r="D23" s="336">
        <v>28</v>
      </c>
      <c r="E23" s="336">
        <v>72</v>
      </c>
    </row>
    <row r="24" spans="1:5" ht="19.5" customHeight="1">
      <c r="A24" s="467" t="s">
        <v>331</v>
      </c>
      <c r="B24" s="65"/>
      <c r="C24" s="468">
        <v>552455</v>
      </c>
      <c r="D24" s="469">
        <v>264182</v>
      </c>
      <c r="E24" s="469">
        <v>816637</v>
      </c>
    </row>
    <row r="25" spans="1:5" ht="19.5" customHeight="1">
      <c r="A25" s="641" t="s">
        <v>333</v>
      </c>
      <c r="B25" s="641"/>
      <c r="C25" s="336">
        <v>203249</v>
      </c>
      <c r="D25" s="63">
        <v>382736</v>
      </c>
      <c r="E25" s="63">
        <v>585985</v>
      </c>
    </row>
    <row r="26" spans="1:5" ht="19.5" customHeight="1">
      <c r="A26" s="641" t="s">
        <v>334</v>
      </c>
      <c r="B26" s="641"/>
      <c r="C26" s="336">
        <v>96984</v>
      </c>
      <c r="D26" s="63">
        <v>85277</v>
      </c>
      <c r="E26" s="63">
        <v>182261</v>
      </c>
    </row>
    <row r="27" spans="1:5" ht="19.5" customHeight="1">
      <c r="A27" s="559" t="s">
        <v>335</v>
      </c>
      <c r="B27" s="470" t="s">
        <v>119</v>
      </c>
      <c r="C27" s="63">
        <v>7153</v>
      </c>
      <c r="D27" s="63">
        <v>50131</v>
      </c>
      <c r="E27" s="63">
        <v>57284</v>
      </c>
    </row>
    <row r="28" spans="1:5" ht="19.5" customHeight="1">
      <c r="A28" s="648"/>
      <c r="B28" s="336" t="s">
        <v>336</v>
      </c>
      <c r="C28" s="63">
        <v>17267</v>
      </c>
      <c r="D28" s="63">
        <v>16238</v>
      </c>
      <c r="E28" s="63">
        <v>33505</v>
      </c>
    </row>
    <row r="29" spans="1:5" ht="19.5" customHeight="1">
      <c r="A29" s="648"/>
      <c r="B29" s="336" t="s">
        <v>337</v>
      </c>
      <c r="C29" s="63">
        <v>16159</v>
      </c>
      <c r="D29" s="63">
        <v>15315</v>
      </c>
      <c r="E29" s="63">
        <v>31474</v>
      </c>
    </row>
    <row r="30" spans="1:5" ht="19.5" customHeight="1">
      <c r="A30" s="648"/>
      <c r="B30" s="336" t="s">
        <v>338</v>
      </c>
      <c r="C30" s="63">
        <v>4338</v>
      </c>
      <c r="D30" s="63">
        <v>12188</v>
      </c>
      <c r="E30" s="63">
        <v>16526</v>
      </c>
    </row>
    <row r="31" spans="1:5" ht="19.5" customHeight="1">
      <c r="A31" s="648"/>
      <c r="B31" s="336" t="s">
        <v>335</v>
      </c>
      <c r="C31" s="63">
        <v>4659</v>
      </c>
      <c r="D31" s="63">
        <v>4606</v>
      </c>
      <c r="E31" s="63">
        <v>9265</v>
      </c>
    </row>
    <row r="32" spans="1:5" ht="19.5" customHeight="1">
      <c r="A32" s="648"/>
      <c r="B32" s="336" t="s">
        <v>339</v>
      </c>
      <c r="C32" s="63">
        <v>2957</v>
      </c>
      <c r="D32" s="63">
        <v>4279</v>
      </c>
      <c r="E32" s="63">
        <v>7236</v>
      </c>
    </row>
    <row r="33" spans="1:5" ht="19.5" customHeight="1">
      <c r="A33" s="648"/>
      <c r="B33" s="336" t="s">
        <v>340</v>
      </c>
      <c r="C33" s="63">
        <v>2570</v>
      </c>
      <c r="D33" s="63">
        <v>4401</v>
      </c>
      <c r="E33" s="63">
        <v>6971</v>
      </c>
    </row>
    <row r="34" spans="1:5" ht="19.5" customHeight="1">
      <c r="A34" s="648"/>
      <c r="B34" s="336" t="s">
        <v>341</v>
      </c>
      <c r="C34" s="63">
        <v>1543</v>
      </c>
      <c r="D34" s="63">
        <v>3607</v>
      </c>
      <c r="E34" s="63">
        <v>5150</v>
      </c>
    </row>
    <row r="35" spans="1:5" ht="19.5" customHeight="1">
      <c r="A35" s="648"/>
      <c r="B35" s="336" t="s">
        <v>578</v>
      </c>
      <c r="C35" s="63">
        <v>3846</v>
      </c>
      <c r="D35" s="63">
        <v>727</v>
      </c>
      <c r="E35" s="63">
        <v>4573</v>
      </c>
    </row>
    <row r="36" spans="1:5" ht="19.5" customHeight="1">
      <c r="A36" s="648"/>
      <c r="B36" s="336" t="s">
        <v>342</v>
      </c>
      <c r="C36" s="63">
        <v>479</v>
      </c>
      <c r="D36" s="63">
        <v>490</v>
      </c>
      <c r="E36" s="63">
        <v>969</v>
      </c>
    </row>
    <row r="37" spans="1:5" ht="19.5" customHeight="1">
      <c r="A37" s="648"/>
      <c r="B37" s="336" t="s">
        <v>343</v>
      </c>
      <c r="C37" s="63">
        <v>231</v>
      </c>
      <c r="D37" s="63">
        <v>568</v>
      </c>
      <c r="E37" s="63">
        <v>799</v>
      </c>
    </row>
    <row r="38" spans="1:5" ht="19.5" customHeight="1">
      <c r="A38" s="648"/>
      <c r="B38" s="336" t="s">
        <v>347</v>
      </c>
      <c r="C38" s="63">
        <v>405</v>
      </c>
      <c r="D38" s="63">
        <v>311</v>
      </c>
      <c r="E38" s="63">
        <v>716</v>
      </c>
    </row>
    <row r="39" spans="1:5" ht="19.5" customHeight="1">
      <c r="A39" s="648"/>
      <c r="B39" s="63" t="s">
        <v>344</v>
      </c>
      <c r="C39" s="336">
        <v>79</v>
      </c>
      <c r="D39" s="336">
        <v>376</v>
      </c>
      <c r="E39" s="336">
        <v>455</v>
      </c>
    </row>
    <row r="40" spans="1:5" ht="19.5" customHeight="1">
      <c r="A40" s="648"/>
      <c r="B40" s="63" t="s">
        <v>345</v>
      </c>
      <c r="C40" s="336">
        <v>96</v>
      </c>
      <c r="D40" s="336">
        <v>293</v>
      </c>
      <c r="E40" s="336">
        <v>389</v>
      </c>
    </row>
    <row r="41" spans="1:5" ht="19.5" customHeight="1">
      <c r="A41" s="648"/>
      <c r="B41" s="63" t="s">
        <v>348</v>
      </c>
      <c r="C41" s="336">
        <v>46</v>
      </c>
      <c r="D41" s="336">
        <v>153</v>
      </c>
      <c r="E41" s="336">
        <v>199</v>
      </c>
    </row>
    <row r="42" spans="1:5" ht="19.5" customHeight="1">
      <c r="A42" s="648"/>
      <c r="B42" s="471" t="s">
        <v>392</v>
      </c>
      <c r="C42" s="336">
        <v>36</v>
      </c>
      <c r="D42" s="336">
        <v>96</v>
      </c>
      <c r="E42" s="336">
        <v>132</v>
      </c>
    </row>
    <row r="43" spans="1:5" ht="19.5" customHeight="1">
      <c r="A43" s="649" t="s">
        <v>349</v>
      </c>
      <c r="B43" s="650"/>
      <c r="C43" s="468">
        <v>61864</v>
      </c>
      <c r="D43" s="468">
        <v>113779</v>
      </c>
      <c r="E43" s="468">
        <v>175643</v>
      </c>
    </row>
    <row r="44" spans="1:5" ht="19.5" customHeight="1">
      <c r="A44" s="641" t="s">
        <v>49</v>
      </c>
      <c r="B44" s="641"/>
      <c r="C44" s="336">
        <v>74761</v>
      </c>
      <c r="D44" s="336">
        <v>51047</v>
      </c>
      <c r="E44" s="336">
        <v>125808</v>
      </c>
    </row>
    <row r="45" spans="1:5" ht="19.5" customHeight="1">
      <c r="A45" s="641" t="s">
        <v>48</v>
      </c>
      <c r="B45" s="641"/>
      <c r="C45" s="336">
        <v>44004</v>
      </c>
      <c r="D45" s="336">
        <v>21243</v>
      </c>
      <c r="E45" s="336">
        <v>65247</v>
      </c>
    </row>
    <row r="46" spans="1:5" ht="19.5" customHeight="1">
      <c r="A46" s="641" t="s">
        <v>51</v>
      </c>
      <c r="B46" s="641"/>
      <c r="C46" s="336">
        <v>19829</v>
      </c>
      <c r="D46" s="63">
        <v>19155</v>
      </c>
      <c r="E46" s="63">
        <v>38984</v>
      </c>
    </row>
    <row r="47" spans="1:5" ht="19.5" customHeight="1">
      <c r="A47" s="641" t="s">
        <v>43</v>
      </c>
      <c r="B47" s="641"/>
      <c r="C47" s="336">
        <v>22432</v>
      </c>
      <c r="D47" s="63">
        <v>6833</v>
      </c>
      <c r="E47" s="63">
        <v>29265</v>
      </c>
    </row>
    <row r="48" spans="1:5" ht="19.5" customHeight="1">
      <c r="A48" s="641" t="s">
        <v>354</v>
      </c>
      <c r="B48" s="641"/>
      <c r="C48" s="336">
        <v>13746</v>
      </c>
      <c r="D48" s="63">
        <v>5988</v>
      </c>
      <c r="E48" s="63">
        <v>19734</v>
      </c>
    </row>
    <row r="49" spans="1:5" ht="19.5" customHeight="1">
      <c r="A49" s="641" t="s">
        <v>355</v>
      </c>
      <c r="B49" s="641"/>
      <c r="C49" s="336">
        <v>8873</v>
      </c>
      <c r="D49" s="63">
        <v>10194</v>
      </c>
      <c r="E49" s="63">
        <v>19067</v>
      </c>
    </row>
    <row r="50" spans="1:5" ht="19.5" customHeight="1">
      <c r="A50" s="641" t="s">
        <v>350</v>
      </c>
      <c r="B50" s="641"/>
      <c r="C50" s="336">
        <v>8247</v>
      </c>
      <c r="D50" s="63">
        <v>9527</v>
      </c>
      <c r="E50" s="63">
        <v>17774</v>
      </c>
    </row>
    <row r="51" spans="1:5" ht="19.5" customHeight="1">
      <c r="A51" s="641" t="s">
        <v>351</v>
      </c>
      <c r="B51" s="641"/>
      <c r="C51" s="336">
        <v>996</v>
      </c>
      <c r="D51" s="63">
        <v>11639</v>
      </c>
      <c r="E51" s="63">
        <v>12635</v>
      </c>
    </row>
    <row r="52" spans="1:5" ht="19.5" customHeight="1">
      <c r="A52" s="641" t="s">
        <v>353</v>
      </c>
      <c r="B52" s="641"/>
      <c r="C52" s="336">
        <v>5299</v>
      </c>
      <c r="D52" s="63">
        <v>4640</v>
      </c>
      <c r="E52" s="63">
        <v>9939</v>
      </c>
    </row>
    <row r="53" spans="1:5" ht="19.5" customHeight="1">
      <c r="A53" s="641" t="s">
        <v>44</v>
      </c>
      <c r="B53" s="641"/>
      <c r="C53" s="336">
        <v>3701</v>
      </c>
      <c r="D53" s="63">
        <v>3649</v>
      </c>
      <c r="E53" s="63">
        <v>7350</v>
      </c>
    </row>
    <row r="54" spans="1:5" ht="19.5" customHeight="1">
      <c r="A54" s="641" t="s">
        <v>46</v>
      </c>
      <c r="B54" s="641"/>
      <c r="C54" s="336">
        <v>3000</v>
      </c>
      <c r="D54" s="63">
        <v>2298</v>
      </c>
      <c r="E54" s="63">
        <v>5298</v>
      </c>
    </row>
    <row r="55" spans="1:5" ht="19.5" customHeight="1">
      <c r="A55" s="641" t="s">
        <v>352</v>
      </c>
      <c r="B55" s="641"/>
      <c r="C55" s="336">
        <v>2519</v>
      </c>
      <c r="D55" s="63">
        <v>2022</v>
      </c>
      <c r="E55" s="63">
        <v>4541</v>
      </c>
    </row>
    <row r="56" spans="1:5" ht="19.5" customHeight="1">
      <c r="A56" s="641" t="s">
        <v>356</v>
      </c>
      <c r="B56" s="641"/>
      <c r="C56" s="336">
        <v>1219</v>
      </c>
      <c r="D56" s="63">
        <v>2301</v>
      </c>
      <c r="E56" s="63">
        <v>3520</v>
      </c>
    </row>
    <row r="57" spans="1:5" ht="19.5" customHeight="1">
      <c r="A57" s="641" t="s">
        <v>358</v>
      </c>
      <c r="B57" s="641"/>
      <c r="C57" s="336">
        <v>1384</v>
      </c>
      <c r="D57" s="63">
        <v>718</v>
      </c>
      <c r="E57" s="63">
        <v>2102</v>
      </c>
    </row>
    <row r="58" spans="1:5" ht="19.5" customHeight="1">
      <c r="A58" s="641" t="s">
        <v>357</v>
      </c>
      <c r="B58" s="641"/>
      <c r="C58" s="336">
        <v>453</v>
      </c>
      <c r="D58" s="63">
        <v>1639</v>
      </c>
      <c r="E58" s="63">
        <v>2092</v>
      </c>
    </row>
    <row r="59" spans="1:5" ht="19.5" customHeight="1">
      <c r="A59" s="641" t="s">
        <v>56</v>
      </c>
      <c r="B59" s="641"/>
      <c r="C59" s="336">
        <v>812</v>
      </c>
      <c r="D59" s="63">
        <v>917</v>
      </c>
      <c r="E59" s="63">
        <v>1729</v>
      </c>
    </row>
    <row r="60" spans="1:5" ht="19.5" customHeight="1">
      <c r="A60" s="641" t="s">
        <v>360</v>
      </c>
      <c r="B60" s="641"/>
      <c r="C60" s="336">
        <v>537</v>
      </c>
      <c r="D60" s="63">
        <v>310</v>
      </c>
      <c r="E60" s="63">
        <v>847</v>
      </c>
    </row>
    <row r="61" spans="1:5" ht="19.5" customHeight="1">
      <c r="A61" s="641" t="s">
        <v>359</v>
      </c>
      <c r="B61" s="641"/>
      <c r="C61" s="336">
        <v>367</v>
      </c>
      <c r="D61" s="63">
        <v>269</v>
      </c>
      <c r="E61" s="63">
        <v>636</v>
      </c>
    </row>
    <row r="62" spans="1:5" ht="19.5" customHeight="1">
      <c r="A62" s="641" t="s">
        <v>361</v>
      </c>
      <c r="B62" s="641"/>
      <c r="C62" s="336">
        <v>46</v>
      </c>
      <c r="D62" s="63">
        <v>476</v>
      </c>
      <c r="E62" s="63">
        <v>522</v>
      </c>
    </row>
    <row r="63" spans="1:5" ht="19.5" customHeight="1">
      <c r="A63" s="641" t="s">
        <v>365</v>
      </c>
      <c r="B63" s="641"/>
      <c r="C63" s="336">
        <v>158</v>
      </c>
      <c r="D63" s="63">
        <v>363</v>
      </c>
      <c r="E63" s="63">
        <v>521</v>
      </c>
    </row>
    <row r="64" spans="1:5" ht="19.5" customHeight="1">
      <c r="A64" s="641" t="s">
        <v>364</v>
      </c>
      <c r="B64" s="641"/>
      <c r="C64" s="336">
        <v>142</v>
      </c>
      <c r="D64" s="63">
        <v>6</v>
      </c>
      <c r="E64" s="63">
        <v>148</v>
      </c>
    </row>
    <row r="65" spans="1:5">
      <c r="A65" s="641" t="s">
        <v>363</v>
      </c>
      <c r="B65" s="641"/>
      <c r="C65" s="336">
        <v>76</v>
      </c>
      <c r="D65" s="63">
        <v>62</v>
      </c>
      <c r="E65" s="63">
        <v>138</v>
      </c>
    </row>
    <row r="66" spans="1:5">
      <c r="A66" s="641" t="s">
        <v>362</v>
      </c>
      <c r="B66" s="641"/>
      <c r="C66" s="336">
        <v>75</v>
      </c>
      <c r="D66" s="63">
        <v>60</v>
      </c>
      <c r="E66" s="63">
        <v>135</v>
      </c>
    </row>
    <row r="67" spans="1:5">
      <c r="A67" s="651" t="s">
        <v>38</v>
      </c>
      <c r="B67" s="651"/>
      <c r="C67" s="468">
        <v>3086332</v>
      </c>
      <c r="D67" s="469">
        <v>3208575</v>
      </c>
      <c r="E67" s="469">
        <v>6294907</v>
      </c>
    </row>
  </sheetData>
  <mergeCells count="35">
    <mergeCell ref="A63:B63"/>
    <mergeCell ref="A64:B64"/>
    <mergeCell ref="A65:B65"/>
    <mergeCell ref="A66:B66"/>
    <mergeCell ref="A67:B67"/>
    <mergeCell ref="A62:B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50:B50"/>
    <mergeCell ref="A7:A23"/>
    <mergeCell ref="A25:B25"/>
    <mergeCell ref="A26:B26"/>
    <mergeCell ref="A27:A42"/>
    <mergeCell ref="A43:B43"/>
    <mergeCell ref="A44:B44"/>
    <mergeCell ref="A45:B45"/>
    <mergeCell ref="A46:B46"/>
    <mergeCell ref="A47:B47"/>
    <mergeCell ref="A48:B48"/>
    <mergeCell ref="A49:B49"/>
    <mergeCell ref="A6:B6"/>
    <mergeCell ref="A1:E1"/>
    <mergeCell ref="A2:B2"/>
    <mergeCell ref="A3:B3"/>
    <mergeCell ref="A4:B4"/>
    <mergeCell ref="A5:B5"/>
  </mergeCells>
  <pageMargins left="0.70866141732283505" right="0.196850393700787" top="0.66929133858267698" bottom="0.66929133858267698" header="0.31496062992126" footer="0.31496062992126"/>
  <pageSetup paperSize="9" scale="84" firstPageNumber="113" orientation="portrait" useFirstPageNumber="1" horizontalDpi="4294967294" verticalDpi="4294967294" r:id="rId1"/>
  <headerFooter>
    <oddFooter>&amp;L&amp;"Arial,Italic"&amp;9AISHE 2014-15&amp;CT-&amp;P</oddFooter>
  </headerFooter>
  <rowBreaks count="1" manualBreakCount="1">
    <brk id="43" max="4" man="1"/>
  </rowBreaks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7030A0"/>
  </sheetPr>
  <dimension ref="A1:T195"/>
  <sheetViews>
    <sheetView view="pageBreakPreview" topLeftCell="A178" zoomScale="112" zoomScaleSheetLayoutView="112" workbookViewId="0">
      <selection activeCell="A17" sqref="A17:B17"/>
    </sheetView>
  </sheetViews>
  <sheetFormatPr defaultRowHeight="14.25"/>
  <cols>
    <col min="1" max="1" width="16.28515625" style="116" customWidth="1"/>
    <col min="2" max="2" width="23.7109375" style="115" customWidth="1"/>
    <col min="3" max="3" width="7.5703125" style="114" customWidth="1"/>
    <col min="4" max="4" width="8.5703125" style="114" customWidth="1"/>
    <col min="5" max="5" width="7.85546875" style="114" customWidth="1"/>
    <col min="6" max="6" width="7" style="114" customWidth="1"/>
    <col min="7" max="7" width="8.5703125" style="114" customWidth="1"/>
    <col min="8" max="8" width="7.42578125" style="114" customWidth="1"/>
    <col min="9" max="9" width="9.140625" style="114" customWidth="1"/>
    <col min="10" max="10" width="8.7109375" style="114" customWidth="1"/>
    <col min="11" max="11" width="11.140625" style="114" customWidth="1"/>
    <col min="12" max="16384" width="9.140625" style="114"/>
  </cols>
  <sheetData>
    <row r="1" spans="1:20" ht="32.25" customHeight="1">
      <c r="A1" s="642" t="s">
        <v>1440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</row>
    <row r="2" spans="1:20" s="221" customFormat="1" ht="16.5" customHeight="1">
      <c r="A2" s="653" t="s">
        <v>312</v>
      </c>
      <c r="B2" s="653"/>
      <c r="C2" s="654" t="s">
        <v>95</v>
      </c>
      <c r="D2" s="654"/>
      <c r="E2" s="654"/>
      <c r="F2" s="654" t="s">
        <v>96</v>
      </c>
      <c r="G2" s="654"/>
      <c r="H2" s="654"/>
      <c r="I2" s="654" t="s">
        <v>97</v>
      </c>
      <c r="J2" s="654"/>
      <c r="K2" s="654"/>
    </row>
    <row r="3" spans="1:20" s="221" customFormat="1" ht="16.5" customHeight="1">
      <c r="A3" s="653"/>
      <c r="B3" s="653"/>
      <c r="C3" s="434" t="s">
        <v>103</v>
      </c>
      <c r="D3" s="434" t="s">
        <v>104</v>
      </c>
      <c r="E3" s="434" t="s">
        <v>90</v>
      </c>
      <c r="F3" s="434" t="s">
        <v>103</v>
      </c>
      <c r="G3" s="434" t="s">
        <v>104</v>
      </c>
      <c r="H3" s="434" t="s">
        <v>90</v>
      </c>
      <c r="I3" s="434" t="s">
        <v>103</v>
      </c>
      <c r="J3" s="434" t="s">
        <v>104</v>
      </c>
      <c r="K3" s="434" t="s">
        <v>90</v>
      </c>
    </row>
    <row r="4" spans="1:20" s="115" customFormat="1">
      <c r="A4" s="646">
        <v>1</v>
      </c>
      <c r="B4" s="647"/>
      <c r="C4" s="43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Q4" s="221"/>
      <c r="R4" s="221" t="s">
        <v>641</v>
      </c>
      <c r="S4" s="221"/>
      <c r="T4" s="115" t="s">
        <v>642</v>
      </c>
    </row>
    <row r="5" spans="1:20" ht="17.25" customHeight="1">
      <c r="A5" s="655" t="s">
        <v>43</v>
      </c>
      <c r="B5" s="169" t="s">
        <v>43</v>
      </c>
      <c r="C5" s="373">
        <v>932</v>
      </c>
      <c r="D5" s="373">
        <v>515</v>
      </c>
      <c r="E5" s="373">
        <v>1447</v>
      </c>
      <c r="F5" s="373">
        <v>17</v>
      </c>
      <c r="G5" s="373">
        <v>2</v>
      </c>
      <c r="H5" s="373">
        <v>19</v>
      </c>
      <c r="I5" s="373">
        <v>5501</v>
      </c>
      <c r="J5" s="373">
        <v>2283</v>
      </c>
      <c r="K5" s="373">
        <v>7784</v>
      </c>
      <c r="M5" s="114" t="s">
        <v>636</v>
      </c>
      <c r="N5" s="114">
        <v>1545</v>
      </c>
      <c r="O5" s="114">
        <v>8893</v>
      </c>
      <c r="Q5" s="114" t="s">
        <v>636</v>
      </c>
      <c r="R5" s="263">
        <v>0.62530103115254942</v>
      </c>
      <c r="S5" s="263">
        <f t="shared" ref="S5:S10" si="0">O5/$K$194%</f>
        <v>172.24481890373812</v>
      </c>
      <c r="T5" s="114">
        <v>7.0748237018041946</v>
      </c>
    </row>
    <row r="6" spans="1:20" ht="17.25" customHeight="1">
      <c r="A6" s="655"/>
      <c r="B6" s="169" t="s">
        <v>366</v>
      </c>
      <c r="C6" s="373">
        <v>49</v>
      </c>
      <c r="D6" s="373">
        <v>23</v>
      </c>
      <c r="E6" s="373">
        <v>72</v>
      </c>
      <c r="F6" s="373">
        <v>0</v>
      </c>
      <c r="G6" s="373">
        <v>0</v>
      </c>
      <c r="H6" s="373">
        <v>0</v>
      </c>
      <c r="I6" s="373">
        <v>619</v>
      </c>
      <c r="J6" s="373">
        <v>202</v>
      </c>
      <c r="K6" s="373">
        <v>821</v>
      </c>
      <c r="M6" s="114" t="s">
        <v>353</v>
      </c>
      <c r="N6" s="114">
        <v>516</v>
      </c>
      <c r="O6" s="114">
        <v>2818</v>
      </c>
      <c r="Q6" s="114" t="s">
        <v>353</v>
      </c>
      <c r="R6" s="263">
        <v>0.19814441760799326</v>
      </c>
      <c r="S6" s="263">
        <f t="shared" si="0"/>
        <v>54.580670153011809</v>
      </c>
      <c r="T6" s="114">
        <v>2.3628537411850901</v>
      </c>
    </row>
    <row r="7" spans="1:20" ht="17.25" customHeight="1">
      <c r="A7" s="655"/>
      <c r="B7" s="169" t="s">
        <v>367</v>
      </c>
      <c r="C7" s="373">
        <v>13</v>
      </c>
      <c r="D7" s="373">
        <v>13</v>
      </c>
      <c r="E7" s="373">
        <v>26</v>
      </c>
      <c r="F7" s="373"/>
      <c r="G7" s="373"/>
      <c r="H7" s="373"/>
      <c r="I7" s="373">
        <v>175</v>
      </c>
      <c r="J7" s="373">
        <v>106</v>
      </c>
      <c r="K7" s="373">
        <v>281</v>
      </c>
      <c r="M7" s="114" t="s">
        <v>332</v>
      </c>
      <c r="N7" s="114">
        <v>1334</v>
      </c>
      <c r="O7" s="114">
        <v>120022</v>
      </c>
      <c r="Q7" s="114" t="s">
        <v>332</v>
      </c>
      <c r="R7" s="263">
        <v>8.4392084067234094</v>
      </c>
      <c r="S7" s="263">
        <f t="shared" si="0"/>
        <v>2324.6562076312221</v>
      </c>
      <c r="T7" s="114">
        <v>6.1086180053118415</v>
      </c>
    </row>
    <row r="8" spans="1:20" ht="17.25" customHeight="1">
      <c r="A8" s="655"/>
      <c r="B8" s="169" t="s">
        <v>368</v>
      </c>
      <c r="C8" s="373">
        <v>0</v>
      </c>
      <c r="D8" s="373">
        <v>0</v>
      </c>
      <c r="E8" s="373">
        <v>0</v>
      </c>
      <c r="F8" s="373"/>
      <c r="G8" s="373"/>
      <c r="H8" s="373"/>
      <c r="I8" s="373">
        <v>6</v>
      </c>
      <c r="J8" s="373">
        <v>1</v>
      </c>
      <c r="K8" s="373">
        <v>7</v>
      </c>
      <c r="M8" s="114" t="s">
        <v>333</v>
      </c>
      <c r="N8" s="114">
        <v>272</v>
      </c>
      <c r="O8" s="114">
        <v>78237</v>
      </c>
      <c r="Q8" s="114" t="s">
        <v>333</v>
      </c>
      <c r="R8" s="263">
        <v>5.5011443578412242</v>
      </c>
      <c r="S8" s="263">
        <f t="shared" si="0"/>
        <v>1515.3399186519464</v>
      </c>
      <c r="T8" s="114">
        <v>1.2455353054309002</v>
      </c>
    </row>
    <row r="9" spans="1:20" ht="17.25" customHeight="1">
      <c r="A9" s="656" t="s">
        <v>369</v>
      </c>
      <c r="B9" s="656"/>
      <c r="C9" s="374">
        <v>994</v>
      </c>
      <c r="D9" s="374">
        <v>551</v>
      </c>
      <c r="E9" s="374">
        <v>1545</v>
      </c>
      <c r="F9" s="374">
        <v>17</v>
      </c>
      <c r="G9" s="374">
        <v>2</v>
      </c>
      <c r="H9" s="374">
        <v>19</v>
      </c>
      <c r="I9" s="374">
        <v>6301</v>
      </c>
      <c r="J9" s="374">
        <v>2592</v>
      </c>
      <c r="K9" s="374">
        <v>8893</v>
      </c>
      <c r="M9" s="114" t="s">
        <v>635</v>
      </c>
      <c r="N9" s="114">
        <v>2597</v>
      </c>
      <c r="O9" s="114">
        <v>102001</v>
      </c>
      <c r="Q9" s="114" t="s">
        <v>635</v>
      </c>
      <c r="R9" s="263">
        <v>7.1720825906433365</v>
      </c>
      <c r="S9" s="263">
        <f t="shared" si="0"/>
        <v>1975.6149525469687</v>
      </c>
      <c r="T9" s="114">
        <v>11.892114662514883</v>
      </c>
    </row>
    <row r="10" spans="1:20" ht="17.25" customHeight="1">
      <c r="A10" s="652" t="s">
        <v>353</v>
      </c>
      <c r="B10" s="652"/>
      <c r="C10" s="375">
        <v>271</v>
      </c>
      <c r="D10" s="375">
        <v>245</v>
      </c>
      <c r="E10" s="375">
        <v>516</v>
      </c>
      <c r="F10" s="375">
        <v>368</v>
      </c>
      <c r="G10" s="375">
        <v>436</v>
      </c>
      <c r="H10" s="375">
        <v>804</v>
      </c>
      <c r="I10" s="375">
        <v>10590</v>
      </c>
      <c r="J10" s="375">
        <v>17590</v>
      </c>
      <c r="K10" s="375">
        <v>28180</v>
      </c>
      <c r="M10" s="114" t="s">
        <v>350</v>
      </c>
      <c r="N10" s="114">
        <v>595</v>
      </c>
      <c r="O10" s="114">
        <v>59274</v>
      </c>
      <c r="Q10" s="114" t="s">
        <v>350</v>
      </c>
      <c r="R10" s="263">
        <v>4.1677828989695502</v>
      </c>
      <c r="S10" s="263">
        <f t="shared" si="0"/>
        <v>1148.0534572922718</v>
      </c>
      <c r="T10" s="114">
        <v>2.7246084806300943</v>
      </c>
    </row>
    <row r="11" spans="1:20" ht="17.25" customHeight="1">
      <c r="A11" s="652" t="s">
        <v>807</v>
      </c>
      <c r="B11" s="652"/>
      <c r="C11" s="375">
        <v>677</v>
      </c>
      <c r="D11" s="375">
        <v>657</v>
      </c>
      <c r="E11" s="375">
        <v>1334</v>
      </c>
      <c r="F11" s="375">
        <v>1346</v>
      </c>
      <c r="G11" s="375">
        <v>1841</v>
      </c>
      <c r="H11" s="375">
        <v>3187</v>
      </c>
      <c r="I11" s="375">
        <v>54472</v>
      </c>
      <c r="J11" s="375">
        <v>65566</v>
      </c>
      <c r="K11" s="375">
        <v>120038</v>
      </c>
      <c r="R11" s="263"/>
      <c r="S11" s="263"/>
    </row>
    <row r="12" spans="1:20" ht="17.25" customHeight="1">
      <c r="A12" s="652" t="s">
        <v>363</v>
      </c>
      <c r="B12" s="652"/>
      <c r="C12" s="376">
        <v>2</v>
      </c>
      <c r="D12" s="376">
        <v>3</v>
      </c>
      <c r="E12" s="376">
        <v>5</v>
      </c>
      <c r="F12" s="376">
        <v>6</v>
      </c>
      <c r="G12" s="376">
        <v>0</v>
      </c>
      <c r="H12" s="376">
        <v>6</v>
      </c>
      <c r="I12" s="376">
        <v>77</v>
      </c>
      <c r="J12" s="376">
        <v>43</v>
      </c>
      <c r="K12" s="376">
        <v>120</v>
      </c>
      <c r="M12" s="114" t="s">
        <v>48</v>
      </c>
      <c r="N12" s="114">
        <v>169</v>
      </c>
      <c r="O12" s="114">
        <v>7187</v>
      </c>
      <c r="Q12" s="114" t="s">
        <v>48</v>
      </c>
      <c r="R12" s="263">
        <v>0.50534561013081891</v>
      </c>
      <c r="S12" s="263">
        <f t="shared" ref="S12:S18" si="1">O12/$K$194%</f>
        <v>139.20201433275227</v>
      </c>
      <c r="T12" s="114">
        <v>0.77388039197728731</v>
      </c>
    </row>
    <row r="13" spans="1:20" ht="17.25" customHeight="1">
      <c r="A13" s="652" t="s">
        <v>56</v>
      </c>
      <c r="B13" s="652"/>
      <c r="C13" s="376">
        <v>0</v>
      </c>
      <c r="D13" s="376">
        <v>9</v>
      </c>
      <c r="E13" s="376">
        <v>9</v>
      </c>
      <c r="F13" s="376">
        <v>58</v>
      </c>
      <c r="G13" s="376">
        <v>68</v>
      </c>
      <c r="H13" s="376">
        <v>126</v>
      </c>
      <c r="I13" s="376">
        <v>1335</v>
      </c>
      <c r="J13" s="376">
        <v>2570</v>
      </c>
      <c r="K13" s="376">
        <v>3905</v>
      </c>
      <c r="M13" s="114" t="s">
        <v>638</v>
      </c>
      <c r="N13" s="114">
        <v>1071</v>
      </c>
      <c r="O13" s="114">
        <v>237575</v>
      </c>
      <c r="Q13" s="114" t="s">
        <v>638</v>
      </c>
      <c r="R13" s="263">
        <v>16.704811928040808</v>
      </c>
      <c r="S13" s="263">
        <f t="shared" si="1"/>
        <v>4601.4913809800501</v>
      </c>
      <c r="T13" s="114">
        <v>4.90429526513417</v>
      </c>
    </row>
    <row r="14" spans="1:20" ht="17.25" customHeight="1">
      <c r="A14" s="652" t="s">
        <v>362</v>
      </c>
      <c r="B14" s="652"/>
      <c r="C14" s="376">
        <v>8</v>
      </c>
      <c r="D14" s="376">
        <v>6</v>
      </c>
      <c r="E14" s="376">
        <v>14</v>
      </c>
      <c r="F14" s="376">
        <v>13</v>
      </c>
      <c r="G14" s="376">
        <v>2</v>
      </c>
      <c r="H14" s="376">
        <v>15</v>
      </c>
      <c r="I14" s="376">
        <v>380</v>
      </c>
      <c r="J14" s="376">
        <v>273</v>
      </c>
      <c r="K14" s="376">
        <v>653</v>
      </c>
      <c r="M14" s="114" t="s">
        <v>639</v>
      </c>
      <c r="N14" s="114">
        <v>985</v>
      </c>
      <c r="O14" s="114">
        <v>42213</v>
      </c>
      <c r="Q14" s="114" t="s">
        <v>639</v>
      </c>
      <c r="R14" s="263">
        <v>2.9681583749063947</v>
      </c>
      <c r="S14" s="263">
        <f t="shared" si="1"/>
        <v>817.60604299825684</v>
      </c>
      <c r="T14" s="114">
        <v>4.5104863082699884</v>
      </c>
    </row>
    <row r="15" spans="1:20" ht="17.25" customHeight="1">
      <c r="A15" s="652" t="s">
        <v>808</v>
      </c>
      <c r="B15" s="652"/>
      <c r="C15" s="377">
        <v>4</v>
      </c>
      <c r="D15" s="377">
        <v>7</v>
      </c>
      <c r="E15" s="377">
        <v>11</v>
      </c>
      <c r="F15" s="377">
        <v>0</v>
      </c>
      <c r="G15" s="377">
        <v>0</v>
      </c>
      <c r="H15" s="377">
        <v>0</v>
      </c>
      <c r="I15" s="377">
        <v>259</v>
      </c>
      <c r="J15" s="377">
        <v>308</v>
      </c>
      <c r="K15" s="377">
        <v>567</v>
      </c>
      <c r="M15" s="114" t="s">
        <v>637</v>
      </c>
      <c r="N15" s="114">
        <v>2964</v>
      </c>
      <c r="O15" s="114">
        <v>240064</v>
      </c>
      <c r="Q15" s="114" t="s">
        <v>637</v>
      </c>
      <c r="R15" s="263">
        <v>16.879823090363839</v>
      </c>
      <c r="S15" s="263">
        <f t="shared" si="1"/>
        <v>4649.6997869455745</v>
      </c>
      <c r="T15" s="114">
        <v>13.572671490063193</v>
      </c>
    </row>
    <row r="16" spans="1:20" ht="17.25" customHeight="1">
      <c r="A16" s="657" t="s">
        <v>594</v>
      </c>
      <c r="B16" s="657"/>
      <c r="C16" s="375"/>
      <c r="D16" s="375"/>
      <c r="E16" s="375"/>
      <c r="F16" s="375">
        <v>0</v>
      </c>
      <c r="G16" s="375">
        <v>3</v>
      </c>
      <c r="H16" s="375">
        <v>3</v>
      </c>
      <c r="I16" s="375">
        <v>25</v>
      </c>
      <c r="J16" s="375">
        <v>60</v>
      </c>
      <c r="K16" s="375">
        <v>85</v>
      </c>
      <c r="M16" s="114" t="s">
        <v>352</v>
      </c>
      <c r="N16" s="114">
        <v>105</v>
      </c>
      <c r="O16" s="114">
        <v>18945</v>
      </c>
      <c r="Q16" s="114" t="s">
        <v>352</v>
      </c>
      <c r="R16" s="263">
        <v>1.3320958096463564</v>
      </c>
      <c r="S16" s="263">
        <f t="shared" si="1"/>
        <v>366.93782684485763</v>
      </c>
      <c r="T16" s="114">
        <v>0.48081326128766372</v>
      </c>
    </row>
    <row r="17" spans="1:20" ht="17.25" customHeight="1">
      <c r="A17" s="656" t="s">
        <v>333</v>
      </c>
      <c r="B17" s="656"/>
      <c r="C17" s="375">
        <v>320</v>
      </c>
      <c r="D17" s="375">
        <v>407</v>
      </c>
      <c r="E17" s="375">
        <v>727</v>
      </c>
      <c r="F17" s="375">
        <v>360</v>
      </c>
      <c r="G17" s="375">
        <v>447</v>
      </c>
      <c r="H17" s="375">
        <v>807</v>
      </c>
      <c r="I17" s="375">
        <v>25839</v>
      </c>
      <c r="J17" s="375">
        <v>52355</v>
      </c>
      <c r="K17" s="375">
        <v>78194</v>
      </c>
      <c r="M17" s="114" t="s">
        <v>640</v>
      </c>
      <c r="N17" s="114">
        <v>74</v>
      </c>
      <c r="O17" s="114">
        <v>7527</v>
      </c>
      <c r="Q17" s="114" t="s">
        <v>809</v>
      </c>
      <c r="R17" s="263">
        <v>0.52925231772014381</v>
      </c>
      <c r="S17" s="263">
        <f t="shared" si="1"/>
        <v>145.78733294596165</v>
      </c>
      <c r="T17" s="114">
        <v>0.33885886985987729</v>
      </c>
    </row>
    <row r="18" spans="1:20" ht="17.25" customHeight="1">
      <c r="A18" s="658" t="s">
        <v>314</v>
      </c>
      <c r="B18" s="170" t="s">
        <v>317</v>
      </c>
      <c r="C18" s="375">
        <v>186</v>
      </c>
      <c r="D18" s="375">
        <v>89</v>
      </c>
      <c r="E18" s="375">
        <v>275</v>
      </c>
      <c r="F18" s="375">
        <v>6</v>
      </c>
      <c r="G18" s="375">
        <v>14</v>
      </c>
      <c r="H18" s="375">
        <v>20</v>
      </c>
      <c r="I18" s="375">
        <v>12868</v>
      </c>
      <c r="J18" s="375">
        <v>14049</v>
      </c>
      <c r="K18" s="375">
        <v>26917</v>
      </c>
      <c r="M18" s="114" t="s">
        <v>37</v>
      </c>
      <c r="N18" s="114">
        <f>E195-SUM(N5:N17)</f>
        <v>9603</v>
      </c>
      <c r="O18" s="114">
        <f>K195-SUM(O5:O17)</f>
        <v>495455</v>
      </c>
      <c r="Q18" s="114" t="s">
        <v>37</v>
      </c>
      <c r="R18" s="263">
        <v>4.1343838221903466</v>
      </c>
      <c r="S18" s="263">
        <f t="shared" si="1"/>
        <v>9596.261863257796</v>
      </c>
      <c r="T18" s="114">
        <v>8.7828555728546576</v>
      </c>
    </row>
    <row r="19" spans="1:20" ht="17.25" customHeight="1">
      <c r="A19" s="658"/>
      <c r="B19" s="169" t="s">
        <v>315</v>
      </c>
      <c r="C19" s="375">
        <v>166</v>
      </c>
      <c r="D19" s="375">
        <v>61</v>
      </c>
      <c r="E19" s="375">
        <v>227</v>
      </c>
      <c r="F19" s="375"/>
      <c r="G19" s="375"/>
      <c r="H19" s="375"/>
      <c r="I19" s="375">
        <v>11374</v>
      </c>
      <c r="J19" s="375">
        <v>10381</v>
      </c>
      <c r="K19" s="375">
        <v>21755</v>
      </c>
    </row>
    <row r="20" spans="1:20" ht="17.25" customHeight="1">
      <c r="A20" s="658"/>
      <c r="B20" s="169" t="s">
        <v>320</v>
      </c>
      <c r="C20" s="375">
        <v>715</v>
      </c>
      <c r="D20" s="375">
        <v>222</v>
      </c>
      <c r="E20" s="375">
        <v>937</v>
      </c>
      <c r="F20" s="375">
        <v>12</v>
      </c>
      <c r="G20" s="375">
        <v>33</v>
      </c>
      <c r="H20" s="375">
        <v>45</v>
      </c>
      <c r="I20" s="375">
        <v>10439</v>
      </c>
      <c r="J20" s="375">
        <v>5861</v>
      </c>
      <c r="K20" s="375">
        <v>16300</v>
      </c>
    </row>
    <row r="21" spans="1:20" ht="17.25" customHeight="1">
      <c r="A21" s="658"/>
      <c r="B21" s="169" t="s">
        <v>316</v>
      </c>
      <c r="C21" s="375">
        <v>291</v>
      </c>
      <c r="D21" s="375">
        <v>56</v>
      </c>
      <c r="E21" s="375">
        <v>347</v>
      </c>
      <c r="F21" s="375"/>
      <c r="G21" s="375"/>
      <c r="H21" s="375"/>
      <c r="I21" s="375">
        <v>10273</v>
      </c>
      <c r="J21" s="375">
        <v>1274</v>
      </c>
      <c r="K21" s="375">
        <v>11547</v>
      </c>
    </row>
    <row r="22" spans="1:20" ht="17.25" customHeight="1">
      <c r="A22" s="658"/>
      <c r="B22" s="169" t="s">
        <v>318</v>
      </c>
      <c r="C22" s="375">
        <v>192</v>
      </c>
      <c r="D22" s="375">
        <v>73</v>
      </c>
      <c r="E22" s="375">
        <v>265</v>
      </c>
      <c r="F22" s="375"/>
      <c r="G22" s="375"/>
      <c r="H22" s="375"/>
      <c r="I22" s="375">
        <v>6839</v>
      </c>
      <c r="J22" s="375">
        <v>4110</v>
      </c>
      <c r="K22" s="375">
        <v>10949</v>
      </c>
    </row>
    <row r="23" spans="1:20" ht="17.25" customHeight="1">
      <c r="A23" s="658"/>
      <c r="B23" s="169" t="s">
        <v>319</v>
      </c>
      <c r="C23" s="375">
        <v>143</v>
      </c>
      <c r="D23" s="375">
        <v>69</v>
      </c>
      <c r="E23" s="375">
        <v>212</v>
      </c>
      <c r="F23" s="375"/>
      <c r="G23" s="375"/>
      <c r="H23" s="375"/>
      <c r="I23" s="375">
        <v>5200</v>
      </c>
      <c r="J23" s="375">
        <v>2337</v>
      </c>
      <c r="K23" s="375">
        <v>7537</v>
      </c>
    </row>
    <row r="24" spans="1:20" ht="17.25" customHeight="1">
      <c r="A24" s="658"/>
      <c r="B24" s="169" t="s">
        <v>577</v>
      </c>
      <c r="C24" s="375">
        <v>6</v>
      </c>
      <c r="D24" s="375">
        <v>6</v>
      </c>
      <c r="E24" s="375">
        <v>12</v>
      </c>
      <c r="F24" s="375">
        <v>0</v>
      </c>
      <c r="G24" s="375">
        <v>0</v>
      </c>
      <c r="H24" s="375">
        <v>0</v>
      </c>
      <c r="I24" s="375">
        <v>1481</v>
      </c>
      <c r="J24" s="375">
        <v>1503</v>
      </c>
      <c r="K24" s="375">
        <v>2984</v>
      </c>
    </row>
    <row r="25" spans="1:20" ht="17.25" customHeight="1">
      <c r="A25" s="658"/>
      <c r="B25" s="169" t="s">
        <v>322</v>
      </c>
      <c r="C25" s="375">
        <v>94</v>
      </c>
      <c r="D25" s="375">
        <v>43</v>
      </c>
      <c r="E25" s="375">
        <v>137</v>
      </c>
      <c r="F25" s="375"/>
      <c r="G25" s="375"/>
      <c r="H25" s="375"/>
      <c r="I25" s="375">
        <v>754</v>
      </c>
      <c r="J25" s="375">
        <v>366</v>
      </c>
      <c r="K25" s="375">
        <v>1120</v>
      </c>
    </row>
    <row r="26" spans="1:20" ht="17.25" customHeight="1">
      <c r="A26" s="658"/>
      <c r="B26" s="169" t="s">
        <v>321</v>
      </c>
      <c r="C26" s="375">
        <v>3</v>
      </c>
      <c r="D26" s="375">
        <v>3</v>
      </c>
      <c r="E26" s="375">
        <v>6</v>
      </c>
      <c r="F26" s="375"/>
      <c r="G26" s="375"/>
      <c r="H26" s="375"/>
      <c r="I26" s="375">
        <v>374</v>
      </c>
      <c r="J26" s="375">
        <v>350</v>
      </c>
      <c r="K26" s="375">
        <v>724</v>
      </c>
    </row>
    <row r="27" spans="1:20" ht="17.25" customHeight="1">
      <c r="A27" s="658"/>
      <c r="B27" s="169" t="s">
        <v>325</v>
      </c>
      <c r="C27" s="375">
        <v>86</v>
      </c>
      <c r="D27" s="375">
        <v>22</v>
      </c>
      <c r="E27" s="375">
        <v>108</v>
      </c>
      <c r="F27" s="375"/>
      <c r="G27" s="375"/>
      <c r="H27" s="375"/>
      <c r="I27" s="375">
        <v>483</v>
      </c>
      <c r="J27" s="375">
        <v>55</v>
      </c>
      <c r="K27" s="375">
        <v>538</v>
      </c>
    </row>
    <row r="28" spans="1:20" ht="17.25" customHeight="1">
      <c r="A28" s="658"/>
      <c r="B28" s="169" t="s">
        <v>324</v>
      </c>
      <c r="C28" s="375">
        <v>24</v>
      </c>
      <c r="D28" s="375">
        <v>8</v>
      </c>
      <c r="E28" s="375">
        <v>32</v>
      </c>
      <c r="F28" s="375"/>
      <c r="G28" s="375"/>
      <c r="H28" s="375"/>
      <c r="I28" s="375">
        <v>306</v>
      </c>
      <c r="J28" s="375">
        <v>159</v>
      </c>
      <c r="K28" s="375">
        <v>465</v>
      </c>
    </row>
    <row r="29" spans="1:20" ht="17.25" customHeight="1">
      <c r="A29" s="658"/>
      <c r="B29" s="169" t="s">
        <v>326</v>
      </c>
      <c r="C29" s="375">
        <v>0</v>
      </c>
      <c r="D29" s="375">
        <v>0</v>
      </c>
      <c r="E29" s="375">
        <v>0</v>
      </c>
      <c r="F29" s="375"/>
      <c r="G29" s="375"/>
      <c r="H29" s="375"/>
      <c r="I29" s="375">
        <v>211</v>
      </c>
      <c r="J29" s="375">
        <v>178</v>
      </c>
      <c r="K29" s="375">
        <v>389</v>
      </c>
    </row>
    <row r="30" spans="1:20" ht="17.25" customHeight="1">
      <c r="A30" s="658"/>
      <c r="B30" s="169" t="s">
        <v>330</v>
      </c>
      <c r="C30" s="375">
        <v>0</v>
      </c>
      <c r="D30" s="375">
        <v>1</v>
      </c>
      <c r="E30" s="375">
        <v>1</v>
      </c>
      <c r="F30" s="375"/>
      <c r="G30" s="375"/>
      <c r="H30" s="375"/>
      <c r="I30" s="375">
        <v>182</v>
      </c>
      <c r="J30" s="375">
        <v>171</v>
      </c>
      <c r="K30" s="375">
        <v>353</v>
      </c>
    </row>
    <row r="31" spans="1:20" ht="17.25" customHeight="1">
      <c r="A31" s="658"/>
      <c r="B31" s="169" t="s">
        <v>323</v>
      </c>
      <c r="C31" s="375">
        <v>22</v>
      </c>
      <c r="D31" s="375">
        <v>4</v>
      </c>
      <c r="E31" s="375">
        <v>26</v>
      </c>
      <c r="F31" s="375"/>
      <c r="G31" s="375"/>
      <c r="H31" s="375"/>
      <c r="I31" s="375">
        <v>187</v>
      </c>
      <c r="J31" s="375">
        <v>47</v>
      </c>
      <c r="K31" s="375">
        <v>234</v>
      </c>
    </row>
    <row r="32" spans="1:20" ht="17.25" customHeight="1">
      <c r="A32" s="658"/>
      <c r="B32" s="169" t="s">
        <v>327</v>
      </c>
      <c r="C32" s="375">
        <v>8</v>
      </c>
      <c r="D32" s="375">
        <v>0</v>
      </c>
      <c r="E32" s="375">
        <v>8</v>
      </c>
      <c r="F32" s="375"/>
      <c r="G32" s="375"/>
      <c r="H32" s="375"/>
      <c r="I32" s="375">
        <v>32</v>
      </c>
      <c r="J32" s="375">
        <v>13</v>
      </c>
      <c r="K32" s="375">
        <v>45</v>
      </c>
    </row>
    <row r="33" spans="1:11" ht="17.25" customHeight="1">
      <c r="A33" s="658"/>
      <c r="B33" s="169" t="s">
        <v>329</v>
      </c>
      <c r="C33" s="375">
        <v>2</v>
      </c>
      <c r="D33" s="375">
        <v>2</v>
      </c>
      <c r="E33" s="375">
        <v>4</v>
      </c>
      <c r="F33" s="375"/>
      <c r="G33" s="375"/>
      <c r="H33" s="375"/>
      <c r="I33" s="375">
        <v>28</v>
      </c>
      <c r="J33" s="375">
        <v>12</v>
      </c>
      <c r="K33" s="375">
        <v>40</v>
      </c>
    </row>
    <row r="34" spans="1:11" ht="17.25" customHeight="1">
      <c r="A34" s="658"/>
      <c r="B34" s="169" t="s">
        <v>328</v>
      </c>
      <c r="C34" s="375">
        <v>0</v>
      </c>
      <c r="D34" s="375">
        <v>0</v>
      </c>
      <c r="E34" s="375">
        <v>0</v>
      </c>
      <c r="F34" s="375"/>
      <c r="G34" s="375"/>
      <c r="H34" s="375"/>
      <c r="I34" s="375">
        <v>29</v>
      </c>
      <c r="J34" s="375">
        <v>6</v>
      </c>
      <c r="K34" s="375">
        <v>35</v>
      </c>
    </row>
    <row r="35" spans="1:11" ht="17.25" customHeight="1">
      <c r="A35" s="658"/>
      <c r="B35" s="169" t="s">
        <v>370</v>
      </c>
      <c r="C35" s="375"/>
      <c r="D35" s="375"/>
      <c r="E35" s="375"/>
      <c r="F35" s="375"/>
      <c r="G35" s="375"/>
      <c r="H35" s="375"/>
      <c r="I35" s="375">
        <v>0</v>
      </c>
      <c r="J35" s="375">
        <v>0</v>
      </c>
      <c r="K35" s="375">
        <v>0</v>
      </c>
    </row>
    <row r="36" spans="1:11" ht="17.25" customHeight="1">
      <c r="A36" s="659" t="s">
        <v>331</v>
      </c>
      <c r="B36" s="659"/>
      <c r="C36" s="374">
        <v>1938</v>
      </c>
      <c r="D36" s="374">
        <v>659</v>
      </c>
      <c r="E36" s="374">
        <v>2597</v>
      </c>
      <c r="F36" s="374">
        <v>18</v>
      </c>
      <c r="G36" s="374">
        <v>47</v>
      </c>
      <c r="H36" s="374">
        <v>65</v>
      </c>
      <c r="I36" s="374">
        <v>61060</v>
      </c>
      <c r="J36" s="374">
        <v>40872</v>
      </c>
      <c r="K36" s="374">
        <v>101932</v>
      </c>
    </row>
    <row r="37" spans="1:11" ht="17.25" customHeight="1">
      <c r="A37" s="256" t="s">
        <v>356</v>
      </c>
      <c r="B37" s="169"/>
      <c r="C37" s="376">
        <v>0</v>
      </c>
      <c r="D37" s="376">
        <v>3</v>
      </c>
      <c r="E37" s="376">
        <v>3</v>
      </c>
      <c r="F37" s="376">
        <v>0</v>
      </c>
      <c r="G37" s="376">
        <v>8</v>
      </c>
      <c r="H37" s="376">
        <v>8</v>
      </c>
      <c r="I37" s="376">
        <v>429</v>
      </c>
      <c r="J37" s="376">
        <v>716</v>
      </c>
      <c r="K37" s="376">
        <v>1145</v>
      </c>
    </row>
    <row r="38" spans="1:11" ht="17.25" customHeight="1">
      <c r="A38" s="655" t="s">
        <v>44</v>
      </c>
      <c r="B38" s="169" t="s">
        <v>44</v>
      </c>
      <c r="C38" s="376">
        <v>25</v>
      </c>
      <c r="D38" s="376">
        <v>26</v>
      </c>
      <c r="E38" s="376">
        <v>51</v>
      </c>
      <c r="F38" s="376">
        <v>64</v>
      </c>
      <c r="G38" s="376">
        <v>68</v>
      </c>
      <c r="H38" s="376">
        <v>132</v>
      </c>
      <c r="I38" s="376">
        <v>529</v>
      </c>
      <c r="J38" s="376">
        <v>493</v>
      </c>
      <c r="K38" s="376">
        <v>1022</v>
      </c>
    </row>
    <row r="39" spans="1:11" ht="17.25" customHeight="1">
      <c r="A39" s="655"/>
      <c r="B39" s="169" t="s">
        <v>595</v>
      </c>
      <c r="C39" s="376">
        <v>47</v>
      </c>
      <c r="D39" s="376">
        <v>43</v>
      </c>
      <c r="E39" s="376">
        <v>90</v>
      </c>
      <c r="F39" s="376">
        <v>12</v>
      </c>
      <c r="G39" s="376">
        <v>19</v>
      </c>
      <c r="H39" s="376">
        <v>31</v>
      </c>
      <c r="I39" s="376">
        <v>228</v>
      </c>
      <c r="J39" s="376">
        <v>352</v>
      </c>
      <c r="K39" s="376">
        <v>580</v>
      </c>
    </row>
    <row r="40" spans="1:11" ht="17.25" customHeight="1">
      <c r="A40" s="655"/>
      <c r="B40" s="169" t="s">
        <v>596</v>
      </c>
      <c r="C40" s="376">
        <v>41</v>
      </c>
      <c r="D40" s="376">
        <v>28</v>
      </c>
      <c r="E40" s="376">
        <v>69</v>
      </c>
      <c r="F40" s="376">
        <v>20</v>
      </c>
      <c r="G40" s="376">
        <v>30</v>
      </c>
      <c r="H40" s="376">
        <v>50</v>
      </c>
      <c r="I40" s="376">
        <v>208</v>
      </c>
      <c r="J40" s="376">
        <v>320</v>
      </c>
      <c r="K40" s="376">
        <v>528</v>
      </c>
    </row>
    <row r="41" spans="1:11" ht="17.25" customHeight="1">
      <c r="A41" s="655"/>
      <c r="B41" s="169" t="s">
        <v>597</v>
      </c>
      <c r="C41" s="376">
        <v>37</v>
      </c>
      <c r="D41" s="376">
        <v>18</v>
      </c>
      <c r="E41" s="376">
        <v>55</v>
      </c>
      <c r="F41" s="376">
        <v>14</v>
      </c>
      <c r="G41" s="376">
        <v>24</v>
      </c>
      <c r="H41" s="376">
        <v>38</v>
      </c>
      <c r="I41" s="376">
        <v>292</v>
      </c>
      <c r="J41" s="376">
        <v>178</v>
      </c>
      <c r="K41" s="376">
        <v>470</v>
      </c>
    </row>
    <row r="42" spans="1:11" ht="17.25" customHeight="1">
      <c r="A42" s="657" t="s">
        <v>598</v>
      </c>
      <c r="B42" s="657"/>
      <c r="C42" s="374">
        <v>150</v>
      </c>
      <c r="D42" s="374">
        <v>115</v>
      </c>
      <c r="E42" s="374">
        <v>265</v>
      </c>
      <c r="F42" s="374">
        <v>110</v>
      </c>
      <c r="G42" s="374">
        <v>141</v>
      </c>
      <c r="H42" s="374">
        <v>251</v>
      </c>
      <c r="I42" s="374">
        <v>1257</v>
      </c>
      <c r="J42" s="374">
        <v>1343</v>
      </c>
      <c r="K42" s="374">
        <v>2600</v>
      </c>
    </row>
    <row r="43" spans="1:11" ht="17.25" customHeight="1">
      <c r="A43" s="656" t="s">
        <v>359</v>
      </c>
      <c r="B43" s="656"/>
      <c r="C43" s="376">
        <v>29</v>
      </c>
      <c r="D43" s="376">
        <v>14</v>
      </c>
      <c r="E43" s="376">
        <v>43</v>
      </c>
      <c r="F43" s="376">
        <v>0</v>
      </c>
      <c r="G43" s="376">
        <v>4</v>
      </c>
      <c r="H43" s="376">
        <v>4</v>
      </c>
      <c r="I43" s="376">
        <v>198</v>
      </c>
      <c r="J43" s="376">
        <v>85</v>
      </c>
      <c r="K43" s="376">
        <v>283</v>
      </c>
    </row>
    <row r="44" spans="1:11" ht="17.25" customHeight="1">
      <c r="A44" s="658" t="s">
        <v>350</v>
      </c>
      <c r="B44" s="169" t="s">
        <v>371</v>
      </c>
      <c r="C44" s="376">
        <v>218</v>
      </c>
      <c r="D44" s="376">
        <v>274</v>
      </c>
      <c r="E44" s="376">
        <v>492</v>
      </c>
      <c r="F44" s="376">
        <v>467</v>
      </c>
      <c r="G44" s="376">
        <v>768</v>
      </c>
      <c r="H44" s="376">
        <v>1235</v>
      </c>
      <c r="I44" s="376">
        <v>23219</v>
      </c>
      <c r="J44" s="376">
        <v>34643</v>
      </c>
      <c r="K44" s="376">
        <v>57862</v>
      </c>
    </row>
    <row r="45" spans="1:11" ht="17.25" customHeight="1">
      <c r="A45" s="658"/>
      <c r="B45" s="169" t="s">
        <v>372</v>
      </c>
      <c r="C45" s="376">
        <v>68</v>
      </c>
      <c r="D45" s="376">
        <v>10</v>
      </c>
      <c r="E45" s="376">
        <v>78</v>
      </c>
      <c r="F45" s="376">
        <v>114</v>
      </c>
      <c r="G45" s="376">
        <v>23</v>
      </c>
      <c r="H45" s="376">
        <v>137</v>
      </c>
      <c r="I45" s="376">
        <v>646</v>
      </c>
      <c r="J45" s="376">
        <v>438</v>
      </c>
      <c r="K45" s="376">
        <v>1084</v>
      </c>
    </row>
    <row r="46" spans="1:11" ht="17.25" customHeight="1">
      <c r="A46" s="658"/>
      <c r="B46" s="169" t="s">
        <v>373</v>
      </c>
      <c r="C46" s="376">
        <v>15</v>
      </c>
      <c r="D46" s="376">
        <v>8</v>
      </c>
      <c r="E46" s="376">
        <v>23</v>
      </c>
      <c r="F46" s="376">
        <v>4</v>
      </c>
      <c r="G46" s="376">
        <v>4</v>
      </c>
      <c r="H46" s="376">
        <v>8</v>
      </c>
      <c r="I46" s="376">
        <v>74</v>
      </c>
      <c r="J46" s="376">
        <v>73</v>
      </c>
      <c r="K46" s="376">
        <v>147</v>
      </c>
    </row>
    <row r="47" spans="1:11" ht="17.25" customHeight="1">
      <c r="A47" s="658"/>
      <c r="B47" s="169" t="s">
        <v>374</v>
      </c>
      <c r="C47" s="376">
        <v>0</v>
      </c>
      <c r="D47" s="376">
        <v>0</v>
      </c>
      <c r="E47" s="376">
        <v>0</v>
      </c>
      <c r="F47" s="376">
        <v>3</v>
      </c>
      <c r="G47" s="376">
        <v>4</v>
      </c>
      <c r="H47" s="376">
        <v>7</v>
      </c>
      <c r="I47" s="376">
        <v>39</v>
      </c>
      <c r="J47" s="376">
        <v>48</v>
      </c>
      <c r="K47" s="376">
        <v>87</v>
      </c>
    </row>
    <row r="48" spans="1:11" ht="17.25" customHeight="1">
      <c r="A48" s="658"/>
      <c r="B48" s="169" t="s">
        <v>375</v>
      </c>
      <c r="C48" s="376">
        <v>2</v>
      </c>
      <c r="D48" s="376">
        <v>0</v>
      </c>
      <c r="E48" s="376">
        <v>2</v>
      </c>
      <c r="F48" s="376">
        <v>5</v>
      </c>
      <c r="G48" s="376">
        <v>3</v>
      </c>
      <c r="H48" s="376">
        <v>8</v>
      </c>
      <c r="I48" s="376">
        <v>18</v>
      </c>
      <c r="J48" s="376">
        <v>19</v>
      </c>
      <c r="K48" s="376">
        <v>37</v>
      </c>
    </row>
    <row r="49" spans="1:11" ht="17.25" customHeight="1">
      <c r="A49" s="656" t="s">
        <v>599</v>
      </c>
      <c r="B49" s="656"/>
      <c r="C49" s="374">
        <v>303</v>
      </c>
      <c r="D49" s="374">
        <v>292</v>
      </c>
      <c r="E49" s="374">
        <v>595</v>
      </c>
      <c r="F49" s="374">
        <v>593</v>
      </c>
      <c r="G49" s="374">
        <v>802</v>
      </c>
      <c r="H49" s="374">
        <v>1395</v>
      </c>
      <c r="I49" s="374">
        <v>23996</v>
      </c>
      <c r="J49" s="374">
        <v>35221</v>
      </c>
      <c r="K49" s="374">
        <v>59217</v>
      </c>
    </row>
    <row r="50" spans="1:11" ht="17.25" customHeight="1">
      <c r="A50" s="656" t="s">
        <v>365</v>
      </c>
      <c r="B50" s="656"/>
      <c r="C50" s="376">
        <v>11</v>
      </c>
      <c r="D50" s="376">
        <v>2</v>
      </c>
      <c r="E50" s="376">
        <v>13</v>
      </c>
      <c r="F50" s="376">
        <v>19</v>
      </c>
      <c r="G50" s="376">
        <v>12</v>
      </c>
      <c r="H50" s="376">
        <v>31</v>
      </c>
      <c r="I50" s="376">
        <v>88</v>
      </c>
      <c r="J50" s="376">
        <v>210</v>
      </c>
      <c r="K50" s="376">
        <v>298</v>
      </c>
    </row>
    <row r="51" spans="1:11" ht="17.25" customHeight="1">
      <c r="A51" s="655" t="s">
        <v>351</v>
      </c>
      <c r="B51" s="169" t="s">
        <v>351</v>
      </c>
      <c r="C51" s="376">
        <v>1</v>
      </c>
      <c r="D51" s="376">
        <v>100</v>
      </c>
      <c r="E51" s="376">
        <v>101</v>
      </c>
      <c r="F51" s="376">
        <v>0</v>
      </c>
      <c r="G51" s="376">
        <v>36</v>
      </c>
      <c r="H51" s="376">
        <v>36</v>
      </c>
      <c r="I51" s="376">
        <v>335</v>
      </c>
      <c r="J51" s="376">
        <v>3014</v>
      </c>
      <c r="K51" s="376">
        <v>3349</v>
      </c>
    </row>
    <row r="52" spans="1:11" ht="17.25" customHeight="1">
      <c r="A52" s="655"/>
      <c r="B52" s="169" t="s">
        <v>377</v>
      </c>
      <c r="C52" s="376">
        <v>1</v>
      </c>
      <c r="D52" s="376">
        <v>7</v>
      </c>
      <c r="E52" s="376">
        <v>8</v>
      </c>
      <c r="F52" s="376">
        <v>0</v>
      </c>
      <c r="G52" s="376">
        <v>29</v>
      </c>
      <c r="H52" s="376">
        <v>29</v>
      </c>
      <c r="I52" s="376">
        <v>41</v>
      </c>
      <c r="J52" s="376">
        <v>480</v>
      </c>
      <c r="K52" s="376">
        <v>521</v>
      </c>
    </row>
    <row r="53" spans="1:11" ht="17.25" customHeight="1">
      <c r="A53" s="655"/>
      <c r="B53" s="169" t="s">
        <v>326</v>
      </c>
      <c r="C53" s="376">
        <v>2</v>
      </c>
      <c r="D53" s="376">
        <v>2</v>
      </c>
      <c r="E53" s="376">
        <v>4</v>
      </c>
      <c r="F53" s="376">
        <v>2</v>
      </c>
      <c r="G53" s="376">
        <v>3</v>
      </c>
      <c r="H53" s="376">
        <v>5</v>
      </c>
      <c r="I53" s="376">
        <v>76</v>
      </c>
      <c r="J53" s="376">
        <v>192</v>
      </c>
      <c r="K53" s="376">
        <v>268</v>
      </c>
    </row>
    <row r="54" spans="1:11" ht="17.25" customHeight="1">
      <c r="A54" s="657" t="s">
        <v>600</v>
      </c>
      <c r="B54" s="657"/>
      <c r="C54" s="374">
        <v>4</v>
      </c>
      <c r="D54" s="374">
        <v>109</v>
      </c>
      <c r="E54" s="374">
        <v>113</v>
      </c>
      <c r="F54" s="374">
        <v>2</v>
      </c>
      <c r="G54" s="374">
        <v>68</v>
      </c>
      <c r="H54" s="374">
        <v>70</v>
      </c>
      <c r="I54" s="374">
        <v>452</v>
      </c>
      <c r="J54" s="374">
        <v>3686</v>
      </c>
      <c r="K54" s="374">
        <v>4138</v>
      </c>
    </row>
    <row r="55" spans="1:11" ht="17.25" customHeight="1">
      <c r="A55" s="658" t="s">
        <v>379</v>
      </c>
      <c r="B55" s="169" t="s">
        <v>380</v>
      </c>
      <c r="C55" s="376">
        <v>311</v>
      </c>
      <c r="D55" s="376">
        <v>212</v>
      </c>
      <c r="E55" s="376">
        <v>523</v>
      </c>
      <c r="F55" s="376">
        <v>264</v>
      </c>
      <c r="G55" s="376">
        <v>239</v>
      </c>
      <c r="H55" s="376">
        <v>503</v>
      </c>
      <c r="I55" s="376">
        <v>21227</v>
      </c>
      <c r="J55" s="376">
        <v>29094</v>
      </c>
      <c r="K55" s="376">
        <v>50321</v>
      </c>
    </row>
    <row r="56" spans="1:11" ht="17.25" customHeight="1">
      <c r="A56" s="658"/>
      <c r="B56" s="169" t="s">
        <v>381</v>
      </c>
      <c r="C56" s="376">
        <v>120</v>
      </c>
      <c r="D56" s="376">
        <v>95</v>
      </c>
      <c r="E56" s="376">
        <v>215</v>
      </c>
      <c r="F56" s="376">
        <v>95</v>
      </c>
      <c r="G56" s="376">
        <v>109</v>
      </c>
      <c r="H56" s="376">
        <v>204</v>
      </c>
      <c r="I56" s="376">
        <v>9417</v>
      </c>
      <c r="J56" s="376">
        <v>11508</v>
      </c>
      <c r="K56" s="376">
        <v>20925</v>
      </c>
    </row>
    <row r="57" spans="1:11" ht="17.25" customHeight="1">
      <c r="A57" s="658"/>
      <c r="B57" s="169" t="s">
        <v>383</v>
      </c>
      <c r="C57" s="376">
        <v>54</v>
      </c>
      <c r="D57" s="376">
        <v>37</v>
      </c>
      <c r="E57" s="376">
        <v>91</v>
      </c>
      <c r="F57" s="376">
        <v>58</v>
      </c>
      <c r="G57" s="376">
        <v>18</v>
      </c>
      <c r="H57" s="376">
        <v>76</v>
      </c>
      <c r="I57" s="376">
        <v>6160</v>
      </c>
      <c r="J57" s="376">
        <v>10660</v>
      </c>
      <c r="K57" s="376">
        <v>16820</v>
      </c>
    </row>
    <row r="58" spans="1:11" ht="17.25" customHeight="1">
      <c r="A58" s="658"/>
      <c r="B58" s="169" t="s">
        <v>382</v>
      </c>
      <c r="C58" s="376">
        <v>57</v>
      </c>
      <c r="D58" s="376">
        <v>83</v>
      </c>
      <c r="E58" s="376">
        <v>140</v>
      </c>
      <c r="F58" s="376">
        <v>315</v>
      </c>
      <c r="G58" s="376">
        <v>759</v>
      </c>
      <c r="H58" s="376">
        <v>1074</v>
      </c>
      <c r="I58" s="376">
        <v>2975</v>
      </c>
      <c r="J58" s="376">
        <v>10146</v>
      </c>
      <c r="K58" s="376">
        <v>13121</v>
      </c>
    </row>
    <row r="59" spans="1:11" ht="17.25" customHeight="1">
      <c r="A59" s="658"/>
      <c r="B59" s="169" t="s">
        <v>386</v>
      </c>
      <c r="C59" s="376">
        <v>77</v>
      </c>
      <c r="D59" s="376">
        <v>29</v>
      </c>
      <c r="E59" s="376">
        <v>106</v>
      </c>
      <c r="F59" s="376">
        <v>130</v>
      </c>
      <c r="G59" s="376">
        <v>29</v>
      </c>
      <c r="H59" s="376">
        <v>159</v>
      </c>
      <c r="I59" s="376">
        <v>4679</v>
      </c>
      <c r="J59" s="376">
        <v>4317</v>
      </c>
      <c r="K59" s="376">
        <v>8996</v>
      </c>
    </row>
    <row r="60" spans="1:11" ht="17.25" customHeight="1">
      <c r="A60" s="658"/>
      <c r="B60" s="169" t="s">
        <v>52</v>
      </c>
      <c r="C60" s="376">
        <v>145</v>
      </c>
      <c r="D60" s="376">
        <v>77</v>
      </c>
      <c r="E60" s="376">
        <v>222</v>
      </c>
      <c r="F60" s="376">
        <v>104</v>
      </c>
      <c r="G60" s="376">
        <v>81</v>
      </c>
      <c r="H60" s="376">
        <v>185</v>
      </c>
      <c r="I60" s="376">
        <v>2786</v>
      </c>
      <c r="J60" s="376">
        <v>5010</v>
      </c>
      <c r="K60" s="376">
        <v>7796</v>
      </c>
    </row>
    <row r="61" spans="1:11" ht="17.25" customHeight="1">
      <c r="A61" s="658"/>
      <c r="B61" s="169" t="s">
        <v>384</v>
      </c>
      <c r="C61" s="376">
        <v>7</v>
      </c>
      <c r="D61" s="376">
        <v>5</v>
      </c>
      <c r="E61" s="376">
        <v>12</v>
      </c>
      <c r="F61" s="376">
        <v>5</v>
      </c>
      <c r="G61" s="376">
        <v>8</v>
      </c>
      <c r="H61" s="376">
        <v>13</v>
      </c>
      <c r="I61" s="376">
        <v>6124</v>
      </c>
      <c r="J61" s="376">
        <v>1391</v>
      </c>
      <c r="K61" s="376">
        <v>7515</v>
      </c>
    </row>
    <row r="62" spans="1:11" ht="17.25" customHeight="1">
      <c r="A62" s="658"/>
      <c r="B62" s="169" t="s">
        <v>385</v>
      </c>
      <c r="C62" s="376">
        <v>9</v>
      </c>
      <c r="D62" s="376">
        <v>6</v>
      </c>
      <c r="E62" s="376">
        <v>15</v>
      </c>
      <c r="F62" s="376">
        <v>14</v>
      </c>
      <c r="G62" s="376">
        <v>13</v>
      </c>
      <c r="H62" s="376">
        <v>27</v>
      </c>
      <c r="I62" s="376">
        <v>1894</v>
      </c>
      <c r="J62" s="376">
        <v>2923</v>
      </c>
      <c r="K62" s="376">
        <v>4817</v>
      </c>
    </row>
    <row r="63" spans="1:11" ht="17.25" customHeight="1">
      <c r="A63" s="658"/>
      <c r="B63" s="169" t="s">
        <v>387</v>
      </c>
      <c r="C63" s="376">
        <v>13</v>
      </c>
      <c r="D63" s="376">
        <v>15</v>
      </c>
      <c r="E63" s="376">
        <v>28</v>
      </c>
      <c r="F63" s="376">
        <v>74</v>
      </c>
      <c r="G63" s="376">
        <v>71</v>
      </c>
      <c r="H63" s="376">
        <v>145</v>
      </c>
      <c r="I63" s="376">
        <v>990</v>
      </c>
      <c r="J63" s="376">
        <v>2682</v>
      </c>
      <c r="K63" s="376">
        <v>3672</v>
      </c>
    </row>
    <row r="64" spans="1:11" ht="17.25" customHeight="1">
      <c r="A64" s="658"/>
      <c r="B64" s="169" t="s">
        <v>388</v>
      </c>
      <c r="C64" s="376">
        <v>3</v>
      </c>
      <c r="D64" s="376">
        <v>12</v>
      </c>
      <c r="E64" s="376">
        <v>15</v>
      </c>
      <c r="F64" s="376">
        <v>0</v>
      </c>
      <c r="G64" s="376">
        <v>9</v>
      </c>
      <c r="H64" s="376">
        <v>9</v>
      </c>
      <c r="I64" s="376">
        <v>345</v>
      </c>
      <c r="J64" s="376">
        <v>1023</v>
      </c>
      <c r="K64" s="376">
        <v>1368</v>
      </c>
    </row>
    <row r="65" spans="1:11" ht="17.25" customHeight="1">
      <c r="A65" s="658"/>
      <c r="B65" s="169" t="s">
        <v>389</v>
      </c>
      <c r="C65" s="376">
        <v>9</v>
      </c>
      <c r="D65" s="376">
        <v>8</v>
      </c>
      <c r="E65" s="376">
        <v>17</v>
      </c>
      <c r="F65" s="376">
        <v>32</v>
      </c>
      <c r="G65" s="376">
        <v>66</v>
      </c>
      <c r="H65" s="376">
        <v>98</v>
      </c>
      <c r="I65" s="376">
        <v>117</v>
      </c>
      <c r="J65" s="376">
        <v>315</v>
      </c>
      <c r="K65" s="376">
        <v>432</v>
      </c>
    </row>
    <row r="66" spans="1:11" ht="17.25" customHeight="1">
      <c r="A66" s="656" t="s">
        <v>390</v>
      </c>
      <c r="B66" s="656"/>
      <c r="C66" s="374">
        <v>805</v>
      </c>
      <c r="D66" s="374">
        <v>579</v>
      </c>
      <c r="E66" s="374">
        <v>1384</v>
      </c>
      <c r="F66" s="374">
        <v>1091</v>
      </c>
      <c r="G66" s="374">
        <v>1402</v>
      </c>
      <c r="H66" s="374">
        <v>2493</v>
      </c>
      <c r="I66" s="374">
        <v>56714</v>
      </c>
      <c r="J66" s="374">
        <v>79069</v>
      </c>
      <c r="K66" s="374">
        <v>135783</v>
      </c>
    </row>
    <row r="67" spans="1:11" ht="17.25" customHeight="1">
      <c r="A67" s="655" t="s">
        <v>334</v>
      </c>
      <c r="B67" s="169" t="s">
        <v>562</v>
      </c>
      <c r="C67" s="376">
        <v>30</v>
      </c>
      <c r="D67" s="376">
        <v>36</v>
      </c>
      <c r="E67" s="376">
        <v>66</v>
      </c>
      <c r="F67" s="376">
        <v>63</v>
      </c>
      <c r="G67" s="376">
        <v>80</v>
      </c>
      <c r="H67" s="376">
        <v>143</v>
      </c>
      <c r="I67" s="376">
        <v>48716</v>
      </c>
      <c r="J67" s="376">
        <v>34815</v>
      </c>
      <c r="K67" s="376">
        <v>83531</v>
      </c>
    </row>
    <row r="68" spans="1:11" ht="17.25" customHeight="1">
      <c r="A68" s="655"/>
      <c r="B68" s="169" t="s">
        <v>601</v>
      </c>
      <c r="C68" s="376">
        <v>98</v>
      </c>
      <c r="D68" s="376">
        <v>130</v>
      </c>
      <c r="E68" s="376">
        <v>228</v>
      </c>
      <c r="F68" s="376">
        <v>388</v>
      </c>
      <c r="G68" s="376">
        <v>1277</v>
      </c>
      <c r="H68" s="376">
        <v>1665</v>
      </c>
      <c r="I68" s="376">
        <v>7687</v>
      </c>
      <c r="J68" s="376">
        <v>13722</v>
      </c>
      <c r="K68" s="376">
        <v>21409</v>
      </c>
    </row>
    <row r="69" spans="1:11" ht="17.25" customHeight="1">
      <c r="A69" s="655"/>
      <c r="B69" s="169" t="s">
        <v>577</v>
      </c>
      <c r="C69" s="376">
        <v>10</v>
      </c>
      <c r="D69" s="376">
        <v>17</v>
      </c>
      <c r="E69" s="376">
        <v>27</v>
      </c>
      <c r="F69" s="376">
        <v>3</v>
      </c>
      <c r="G69" s="376">
        <v>6</v>
      </c>
      <c r="H69" s="376">
        <v>9</v>
      </c>
      <c r="I69" s="376">
        <v>2828</v>
      </c>
      <c r="J69" s="376">
        <v>3798</v>
      </c>
      <c r="K69" s="376">
        <v>6626</v>
      </c>
    </row>
    <row r="70" spans="1:11" ht="17.25" customHeight="1">
      <c r="A70" s="655"/>
      <c r="B70" s="169" t="s">
        <v>602</v>
      </c>
      <c r="C70" s="376"/>
      <c r="D70" s="376"/>
      <c r="E70" s="376"/>
      <c r="F70" s="376"/>
      <c r="G70" s="376"/>
      <c r="H70" s="376"/>
      <c r="I70" s="376">
        <v>246</v>
      </c>
      <c r="J70" s="376">
        <v>0</v>
      </c>
      <c r="K70" s="376">
        <v>246</v>
      </c>
    </row>
    <row r="71" spans="1:11" ht="17.25" customHeight="1">
      <c r="A71" s="655"/>
      <c r="B71" s="169" t="s">
        <v>603</v>
      </c>
      <c r="C71" s="376"/>
      <c r="D71" s="376"/>
      <c r="E71" s="376"/>
      <c r="F71" s="376"/>
      <c r="G71" s="376"/>
      <c r="H71" s="376"/>
      <c r="I71" s="376">
        <v>7</v>
      </c>
      <c r="J71" s="376">
        <v>4</v>
      </c>
      <c r="K71" s="376">
        <v>11</v>
      </c>
    </row>
    <row r="72" spans="1:11" ht="17.25" customHeight="1">
      <c r="A72" s="655"/>
      <c r="B72" s="169" t="s">
        <v>604</v>
      </c>
      <c r="C72" s="376"/>
      <c r="D72" s="376"/>
      <c r="E72" s="376"/>
      <c r="F72" s="376"/>
      <c r="G72" s="376"/>
      <c r="H72" s="376"/>
      <c r="I72" s="376">
        <v>0</v>
      </c>
      <c r="J72" s="376">
        <v>0</v>
      </c>
      <c r="K72" s="376">
        <v>0</v>
      </c>
    </row>
    <row r="73" spans="1:11" ht="17.25" customHeight="1">
      <c r="A73" s="657" t="s">
        <v>605</v>
      </c>
      <c r="B73" s="657"/>
      <c r="C73" s="374">
        <v>138</v>
      </c>
      <c r="D73" s="374">
        <v>183</v>
      </c>
      <c r="E73" s="374">
        <v>321</v>
      </c>
      <c r="F73" s="374">
        <v>454</v>
      </c>
      <c r="G73" s="374">
        <v>1363</v>
      </c>
      <c r="H73" s="374">
        <v>1817</v>
      </c>
      <c r="I73" s="374">
        <v>59484</v>
      </c>
      <c r="J73" s="374">
        <v>52339</v>
      </c>
      <c r="K73" s="374">
        <v>111823</v>
      </c>
    </row>
    <row r="74" spans="1:11" ht="17.25" customHeight="1">
      <c r="A74" s="656" t="s">
        <v>46</v>
      </c>
      <c r="B74" s="656"/>
      <c r="C74" s="375">
        <v>44</v>
      </c>
      <c r="D74" s="375">
        <v>32</v>
      </c>
      <c r="E74" s="375">
        <v>76</v>
      </c>
      <c r="F74" s="375">
        <v>46</v>
      </c>
      <c r="G74" s="375">
        <v>34</v>
      </c>
      <c r="H74" s="375">
        <v>80</v>
      </c>
      <c r="I74" s="375">
        <v>4063</v>
      </c>
      <c r="J74" s="375">
        <v>3402</v>
      </c>
      <c r="K74" s="375">
        <v>7465</v>
      </c>
    </row>
    <row r="75" spans="1:11" ht="17.25" customHeight="1">
      <c r="A75" s="658" t="s">
        <v>48</v>
      </c>
      <c r="B75" s="169" t="s">
        <v>48</v>
      </c>
      <c r="C75" s="375">
        <v>97</v>
      </c>
      <c r="D75" s="375">
        <v>72</v>
      </c>
      <c r="E75" s="375">
        <v>169</v>
      </c>
      <c r="F75" s="375">
        <v>32</v>
      </c>
      <c r="G75" s="375">
        <v>27</v>
      </c>
      <c r="H75" s="375">
        <v>59</v>
      </c>
      <c r="I75" s="375">
        <v>3840</v>
      </c>
      <c r="J75" s="375">
        <v>3085</v>
      </c>
      <c r="K75" s="375">
        <v>6925</v>
      </c>
    </row>
    <row r="76" spans="1:11" ht="17.25" customHeight="1">
      <c r="A76" s="658"/>
      <c r="B76" s="169" t="s">
        <v>606</v>
      </c>
      <c r="C76" s="375">
        <v>0</v>
      </c>
      <c r="D76" s="375">
        <v>0</v>
      </c>
      <c r="E76" s="375">
        <v>0</v>
      </c>
      <c r="F76" s="375"/>
      <c r="G76" s="375"/>
      <c r="H76" s="375"/>
      <c r="I76" s="375">
        <v>52</v>
      </c>
      <c r="J76" s="375">
        <v>36</v>
      </c>
      <c r="K76" s="375">
        <v>88</v>
      </c>
    </row>
    <row r="77" spans="1:11" ht="17.25" customHeight="1">
      <c r="A77" s="658"/>
      <c r="B77" s="169" t="s">
        <v>607</v>
      </c>
      <c r="C77" s="375"/>
      <c r="D77" s="375"/>
      <c r="E77" s="375"/>
      <c r="F77" s="375"/>
      <c r="G77" s="375"/>
      <c r="H77" s="375"/>
      <c r="I77" s="375">
        <v>33</v>
      </c>
      <c r="J77" s="375">
        <v>23</v>
      </c>
      <c r="K77" s="375">
        <v>56</v>
      </c>
    </row>
    <row r="78" spans="1:11" ht="17.25" customHeight="1">
      <c r="A78" s="658"/>
      <c r="B78" s="169" t="s">
        <v>608</v>
      </c>
      <c r="C78" s="375"/>
      <c r="D78" s="375"/>
      <c r="E78" s="375"/>
      <c r="F78" s="375"/>
      <c r="G78" s="375"/>
      <c r="H78" s="375"/>
      <c r="I78" s="375">
        <v>32</v>
      </c>
      <c r="J78" s="375">
        <v>19</v>
      </c>
      <c r="K78" s="375">
        <v>51</v>
      </c>
    </row>
    <row r="79" spans="1:11" ht="17.25" customHeight="1">
      <c r="A79" s="658"/>
      <c r="B79" s="169" t="s">
        <v>609</v>
      </c>
      <c r="C79" s="375"/>
      <c r="D79" s="375"/>
      <c r="E79" s="375"/>
      <c r="F79" s="375"/>
      <c r="G79" s="375"/>
      <c r="H79" s="375"/>
      <c r="I79" s="375">
        <v>12</v>
      </c>
      <c r="J79" s="375">
        <v>18</v>
      </c>
      <c r="K79" s="375">
        <v>30</v>
      </c>
    </row>
    <row r="80" spans="1:11" ht="17.25" customHeight="1">
      <c r="A80" s="656" t="s">
        <v>610</v>
      </c>
      <c r="B80" s="656"/>
      <c r="C80" s="374">
        <v>97</v>
      </c>
      <c r="D80" s="374">
        <v>72</v>
      </c>
      <c r="E80" s="374">
        <v>169</v>
      </c>
      <c r="F80" s="374">
        <v>32</v>
      </c>
      <c r="G80" s="374">
        <v>27</v>
      </c>
      <c r="H80" s="374">
        <v>59</v>
      </c>
      <c r="I80" s="374">
        <v>3969</v>
      </c>
      <c r="J80" s="374">
        <v>3181</v>
      </c>
      <c r="K80" s="374">
        <v>7150</v>
      </c>
    </row>
    <row r="81" spans="1:11" ht="17.25" customHeight="1">
      <c r="A81" s="656" t="s">
        <v>355</v>
      </c>
      <c r="B81" s="656"/>
      <c r="C81" s="375">
        <v>42</v>
      </c>
      <c r="D81" s="375">
        <v>32</v>
      </c>
      <c r="E81" s="375">
        <v>74</v>
      </c>
      <c r="F81" s="375">
        <v>80</v>
      </c>
      <c r="G81" s="375">
        <v>63</v>
      </c>
      <c r="H81" s="375">
        <v>143</v>
      </c>
      <c r="I81" s="375">
        <v>3402</v>
      </c>
      <c r="J81" s="375">
        <v>4125</v>
      </c>
      <c r="K81" s="375">
        <v>7527</v>
      </c>
    </row>
    <row r="82" spans="1:11" ht="17.25" customHeight="1">
      <c r="A82" s="656" t="s">
        <v>391</v>
      </c>
      <c r="B82" s="656"/>
      <c r="C82" s="375">
        <v>114</v>
      </c>
      <c r="D82" s="375">
        <v>84</v>
      </c>
      <c r="E82" s="375">
        <v>198</v>
      </c>
      <c r="F82" s="375">
        <v>116</v>
      </c>
      <c r="G82" s="375">
        <v>234</v>
      </c>
      <c r="H82" s="375">
        <v>350</v>
      </c>
      <c r="I82" s="375">
        <v>13</v>
      </c>
      <c r="J82" s="375">
        <v>61</v>
      </c>
      <c r="K82" s="375">
        <v>74</v>
      </c>
    </row>
    <row r="83" spans="1:11" ht="17.25" customHeight="1">
      <c r="A83" s="658" t="s">
        <v>49</v>
      </c>
      <c r="B83" s="169" t="s">
        <v>611</v>
      </c>
      <c r="C83" s="375">
        <v>142</v>
      </c>
      <c r="D83" s="375">
        <v>101</v>
      </c>
      <c r="E83" s="375">
        <v>243</v>
      </c>
      <c r="F83" s="375">
        <v>114</v>
      </c>
      <c r="G83" s="375">
        <v>131</v>
      </c>
      <c r="H83" s="375">
        <v>245</v>
      </c>
      <c r="I83" s="375">
        <v>136376</v>
      </c>
      <c r="J83" s="375">
        <v>82467</v>
      </c>
      <c r="K83" s="375">
        <v>218843</v>
      </c>
    </row>
    <row r="84" spans="1:11" ht="17.25" customHeight="1">
      <c r="A84" s="658"/>
      <c r="B84" s="169" t="s">
        <v>612</v>
      </c>
      <c r="C84" s="375">
        <v>247</v>
      </c>
      <c r="D84" s="375">
        <v>170</v>
      </c>
      <c r="E84" s="375">
        <v>417</v>
      </c>
      <c r="F84" s="375">
        <v>101</v>
      </c>
      <c r="G84" s="375">
        <v>175</v>
      </c>
      <c r="H84" s="375">
        <v>276</v>
      </c>
      <c r="I84" s="375">
        <v>5983</v>
      </c>
      <c r="J84" s="375">
        <v>2513</v>
      </c>
      <c r="K84" s="375">
        <v>8496</v>
      </c>
    </row>
    <row r="85" spans="1:11" ht="17.25" customHeight="1">
      <c r="A85" s="658"/>
      <c r="B85" s="169" t="s">
        <v>613</v>
      </c>
      <c r="C85" s="375">
        <v>30</v>
      </c>
      <c r="D85" s="375">
        <v>21</v>
      </c>
      <c r="E85" s="375">
        <v>51</v>
      </c>
      <c r="F85" s="375">
        <v>8</v>
      </c>
      <c r="G85" s="375">
        <v>20</v>
      </c>
      <c r="H85" s="375">
        <v>28</v>
      </c>
      <c r="I85" s="375">
        <v>1191</v>
      </c>
      <c r="J85" s="375">
        <v>798</v>
      </c>
      <c r="K85" s="375">
        <v>1989</v>
      </c>
    </row>
    <row r="86" spans="1:11" ht="17.25" customHeight="1">
      <c r="A86" s="658"/>
      <c r="B86" s="169" t="s">
        <v>614</v>
      </c>
      <c r="C86" s="375">
        <v>166</v>
      </c>
      <c r="D86" s="375">
        <v>133</v>
      </c>
      <c r="E86" s="375">
        <v>299</v>
      </c>
      <c r="F86" s="375">
        <v>17</v>
      </c>
      <c r="G86" s="375">
        <v>20</v>
      </c>
      <c r="H86" s="375">
        <v>37</v>
      </c>
      <c r="I86" s="375">
        <v>1334</v>
      </c>
      <c r="J86" s="375">
        <v>605</v>
      </c>
      <c r="K86" s="375">
        <v>1939</v>
      </c>
    </row>
    <row r="87" spans="1:11" ht="17.25" customHeight="1">
      <c r="A87" s="658"/>
      <c r="B87" s="169" t="s">
        <v>615</v>
      </c>
      <c r="C87" s="375">
        <v>0</v>
      </c>
      <c r="D87" s="375">
        <v>1</v>
      </c>
      <c r="E87" s="375">
        <v>1</v>
      </c>
      <c r="F87" s="375">
        <v>3</v>
      </c>
      <c r="G87" s="375">
        <v>2</v>
      </c>
      <c r="H87" s="375">
        <v>5</v>
      </c>
      <c r="I87" s="375">
        <v>849</v>
      </c>
      <c r="J87" s="375">
        <v>459</v>
      </c>
      <c r="K87" s="375">
        <v>1308</v>
      </c>
    </row>
    <row r="88" spans="1:11" ht="17.25" customHeight="1">
      <c r="A88" s="658"/>
      <c r="B88" s="169" t="s">
        <v>616</v>
      </c>
      <c r="C88" s="375"/>
      <c r="D88" s="375"/>
      <c r="E88" s="375"/>
      <c r="F88" s="375"/>
      <c r="G88" s="375"/>
      <c r="H88" s="375"/>
      <c r="I88" s="375">
        <v>642</v>
      </c>
      <c r="J88" s="375">
        <v>520</v>
      </c>
      <c r="K88" s="375">
        <v>1162</v>
      </c>
    </row>
    <row r="89" spans="1:11" ht="17.25" customHeight="1">
      <c r="A89" s="658"/>
      <c r="B89" s="169" t="s">
        <v>617</v>
      </c>
      <c r="C89" s="375">
        <v>26</v>
      </c>
      <c r="D89" s="375">
        <v>25</v>
      </c>
      <c r="E89" s="375">
        <v>51</v>
      </c>
      <c r="F89" s="375">
        <v>21</v>
      </c>
      <c r="G89" s="375">
        <v>16</v>
      </c>
      <c r="H89" s="375">
        <v>37</v>
      </c>
      <c r="I89" s="375">
        <v>754</v>
      </c>
      <c r="J89" s="375">
        <v>276</v>
      </c>
      <c r="K89" s="375">
        <v>1030</v>
      </c>
    </row>
    <row r="90" spans="1:11" ht="17.25" customHeight="1">
      <c r="A90" s="658"/>
      <c r="B90" s="169" t="s">
        <v>578</v>
      </c>
      <c r="C90" s="375"/>
      <c r="D90" s="375"/>
      <c r="E90" s="375"/>
      <c r="F90" s="375"/>
      <c r="G90" s="375"/>
      <c r="H90" s="375"/>
      <c r="I90" s="375">
        <v>264</v>
      </c>
      <c r="J90" s="375">
        <v>283</v>
      </c>
      <c r="K90" s="375">
        <v>547</v>
      </c>
    </row>
    <row r="91" spans="1:11" ht="17.25" customHeight="1">
      <c r="A91" s="658"/>
      <c r="B91" s="169" t="s">
        <v>618</v>
      </c>
      <c r="C91" s="375">
        <v>0</v>
      </c>
      <c r="D91" s="375">
        <v>0</v>
      </c>
      <c r="E91" s="375">
        <v>0</v>
      </c>
      <c r="F91" s="375"/>
      <c r="G91" s="375"/>
      <c r="H91" s="375"/>
      <c r="I91" s="375">
        <v>361</v>
      </c>
      <c r="J91" s="375">
        <v>185</v>
      </c>
      <c r="K91" s="375">
        <v>546</v>
      </c>
    </row>
    <row r="92" spans="1:11" ht="17.25" customHeight="1">
      <c r="A92" s="658"/>
      <c r="B92" s="169" t="s">
        <v>619</v>
      </c>
      <c r="C92" s="375">
        <v>0</v>
      </c>
      <c r="D92" s="375">
        <v>0</v>
      </c>
      <c r="E92" s="375">
        <v>0</v>
      </c>
      <c r="F92" s="375"/>
      <c r="G92" s="375"/>
      <c r="H92" s="375"/>
      <c r="I92" s="375">
        <v>442</v>
      </c>
      <c r="J92" s="375">
        <v>60</v>
      </c>
      <c r="K92" s="375">
        <v>502</v>
      </c>
    </row>
    <row r="93" spans="1:11" ht="17.25" customHeight="1">
      <c r="A93" s="658"/>
      <c r="B93" s="169" t="s">
        <v>620</v>
      </c>
      <c r="C93" s="375">
        <v>0</v>
      </c>
      <c r="D93" s="375">
        <v>0</v>
      </c>
      <c r="E93" s="375">
        <v>0</v>
      </c>
      <c r="F93" s="375"/>
      <c r="G93" s="375"/>
      <c r="H93" s="375"/>
      <c r="I93" s="375">
        <v>48</v>
      </c>
      <c r="J93" s="375">
        <v>40</v>
      </c>
      <c r="K93" s="375">
        <v>88</v>
      </c>
    </row>
    <row r="94" spans="1:11" ht="17.25" customHeight="1">
      <c r="A94" s="658"/>
      <c r="B94" s="169" t="s">
        <v>621</v>
      </c>
      <c r="C94" s="375"/>
      <c r="D94" s="375"/>
      <c r="E94" s="375"/>
      <c r="F94" s="375"/>
      <c r="G94" s="375"/>
      <c r="H94" s="375"/>
      <c r="I94" s="375">
        <v>10</v>
      </c>
      <c r="J94" s="375">
        <v>15</v>
      </c>
      <c r="K94" s="375">
        <v>25</v>
      </c>
    </row>
    <row r="95" spans="1:11" ht="17.25" customHeight="1">
      <c r="A95" s="658"/>
      <c r="B95" s="169" t="s">
        <v>622</v>
      </c>
      <c r="C95" s="375">
        <v>6</v>
      </c>
      <c r="D95" s="375">
        <v>3</v>
      </c>
      <c r="E95" s="375">
        <v>9</v>
      </c>
      <c r="F95" s="375">
        <v>1</v>
      </c>
      <c r="G95" s="375">
        <v>4</v>
      </c>
      <c r="H95" s="375">
        <v>5</v>
      </c>
      <c r="I95" s="375">
        <v>6</v>
      </c>
      <c r="J95" s="375">
        <v>11</v>
      </c>
      <c r="K95" s="375">
        <v>17</v>
      </c>
    </row>
    <row r="96" spans="1:11" ht="17.25" customHeight="1">
      <c r="A96" s="658"/>
      <c r="B96" s="169" t="s">
        <v>623</v>
      </c>
      <c r="C96" s="375">
        <v>0</v>
      </c>
      <c r="D96" s="375">
        <v>0</v>
      </c>
      <c r="E96" s="375">
        <v>0</v>
      </c>
      <c r="F96" s="375"/>
      <c r="G96" s="375"/>
      <c r="H96" s="375"/>
      <c r="I96" s="375">
        <v>0</v>
      </c>
      <c r="J96" s="375">
        <v>0</v>
      </c>
      <c r="K96" s="375">
        <v>0</v>
      </c>
    </row>
    <row r="97" spans="1:11" ht="17.25" customHeight="1">
      <c r="A97" s="656" t="s">
        <v>624</v>
      </c>
      <c r="B97" s="656"/>
      <c r="C97" s="378">
        <v>617</v>
      </c>
      <c r="D97" s="378">
        <v>454</v>
      </c>
      <c r="E97" s="378">
        <v>1071</v>
      </c>
      <c r="F97" s="378">
        <v>265</v>
      </c>
      <c r="G97" s="378">
        <v>368</v>
      </c>
      <c r="H97" s="378">
        <v>633</v>
      </c>
      <c r="I97" s="378">
        <v>148260</v>
      </c>
      <c r="J97" s="378">
        <v>88232</v>
      </c>
      <c r="K97" s="378">
        <v>236492</v>
      </c>
    </row>
    <row r="98" spans="1:11" ht="17.25" customHeight="1">
      <c r="A98" s="656" t="s">
        <v>364</v>
      </c>
      <c r="B98" s="656"/>
      <c r="C98" s="375">
        <v>66</v>
      </c>
      <c r="D98" s="375">
        <v>32</v>
      </c>
      <c r="E98" s="375">
        <v>98</v>
      </c>
      <c r="F98" s="375">
        <v>13</v>
      </c>
      <c r="G98" s="375">
        <v>42</v>
      </c>
      <c r="H98" s="375">
        <v>55</v>
      </c>
      <c r="I98" s="375">
        <v>135</v>
      </c>
      <c r="J98" s="375">
        <v>120</v>
      </c>
      <c r="K98" s="375">
        <v>255</v>
      </c>
    </row>
    <row r="99" spans="1:11" ht="17.25" customHeight="1">
      <c r="A99" s="658" t="s">
        <v>335</v>
      </c>
      <c r="B99" s="169" t="s">
        <v>336</v>
      </c>
      <c r="C99" s="375">
        <v>138</v>
      </c>
      <c r="D99" s="375">
        <v>45</v>
      </c>
      <c r="E99" s="375">
        <v>183</v>
      </c>
      <c r="F99" s="375"/>
      <c r="G99" s="375"/>
      <c r="H99" s="375"/>
      <c r="I99" s="375">
        <v>9323</v>
      </c>
      <c r="J99" s="375">
        <v>9036</v>
      </c>
      <c r="K99" s="375">
        <v>18359</v>
      </c>
    </row>
    <row r="100" spans="1:11" ht="17.25" customHeight="1">
      <c r="A100" s="658"/>
      <c r="B100" s="169" t="s">
        <v>119</v>
      </c>
      <c r="C100" s="375">
        <v>6</v>
      </c>
      <c r="D100" s="375">
        <v>25</v>
      </c>
      <c r="E100" s="375">
        <v>31</v>
      </c>
      <c r="F100" s="375">
        <v>2</v>
      </c>
      <c r="G100" s="375">
        <v>6</v>
      </c>
      <c r="H100" s="375">
        <v>8</v>
      </c>
      <c r="I100" s="375">
        <v>728</v>
      </c>
      <c r="J100" s="375">
        <v>4085</v>
      </c>
      <c r="K100" s="375">
        <v>4813</v>
      </c>
    </row>
    <row r="101" spans="1:11" ht="17.25" customHeight="1">
      <c r="A101" s="658"/>
      <c r="B101" s="169" t="s">
        <v>338</v>
      </c>
      <c r="C101" s="375">
        <v>8</v>
      </c>
      <c r="D101" s="375">
        <v>13</v>
      </c>
      <c r="E101" s="375">
        <v>21</v>
      </c>
      <c r="F101" s="375"/>
      <c r="G101" s="375"/>
      <c r="H101" s="375"/>
      <c r="I101" s="375">
        <v>1479</v>
      </c>
      <c r="J101" s="375">
        <v>1587</v>
      </c>
      <c r="K101" s="375">
        <v>3066</v>
      </c>
    </row>
    <row r="102" spans="1:11" ht="17.25" customHeight="1">
      <c r="A102" s="658"/>
      <c r="B102" s="169" t="s">
        <v>337</v>
      </c>
      <c r="C102" s="375">
        <v>13</v>
      </c>
      <c r="D102" s="375">
        <v>3</v>
      </c>
      <c r="E102" s="375">
        <v>16</v>
      </c>
      <c r="F102" s="375">
        <v>3</v>
      </c>
      <c r="G102" s="375">
        <v>10</v>
      </c>
      <c r="H102" s="375">
        <v>13</v>
      </c>
      <c r="I102" s="375">
        <v>1564</v>
      </c>
      <c r="J102" s="375">
        <v>772</v>
      </c>
      <c r="K102" s="375">
        <v>2336</v>
      </c>
    </row>
    <row r="103" spans="1:11" ht="17.25" customHeight="1">
      <c r="A103" s="658"/>
      <c r="B103" s="169" t="s">
        <v>341</v>
      </c>
      <c r="C103" s="375">
        <v>9</v>
      </c>
      <c r="D103" s="375">
        <v>4</v>
      </c>
      <c r="E103" s="375">
        <v>13</v>
      </c>
      <c r="F103" s="375"/>
      <c r="G103" s="375"/>
      <c r="H103" s="375"/>
      <c r="I103" s="375">
        <v>613</v>
      </c>
      <c r="J103" s="375">
        <v>1301</v>
      </c>
      <c r="K103" s="375">
        <v>1914</v>
      </c>
    </row>
    <row r="104" spans="1:11" ht="17.25" customHeight="1">
      <c r="A104" s="658"/>
      <c r="B104" s="169" t="s">
        <v>392</v>
      </c>
      <c r="C104" s="375">
        <v>87</v>
      </c>
      <c r="D104" s="375">
        <v>75</v>
      </c>
      <c r="E104" s="375">
        <v>162</v>
      </c>
      <c r="F104" s="375">
        <v>13</v>
      </c>
      <c r="G104" s="375">
        <v>19</v>
      </c>
      <c r="H104" s="375">
        <v>32</v>
      </c>
      <c r="I104" s="375">
        <v>1007</v>
      </c>
      <c r="J104" s="375">
        <v>493</v>
      </c>
      <c r="K104" s="375">
        <v>1500</v>
      </c>
    </row>
    <row r="105" spans="1:11" ht="17.25" customHeight="1">
      <c r="A105" s="658"/>
      <c r="B105" s="169" t="s">
        <v>344</v>
      </c>
      <c r="C105" s="375">
        <v>1</v>
      </c>
      <c r="D105" s="375">
        <v>0</v>
      </c>
      <c r="E105" s="375">
        <v>1</v>
      </c>
      <c r="F105" s="375"/>
      <c r="G105" s="375"/>
      <c r="H105" s="375"/>
      <c r="I105" s="375">
        <v>1092</v>
      </c>
      <c r="J105" s="375">
        <v>213</v>
      </c>
      <c r="K105" s="375">
        <v>1305</v>
      </c>
    </row>
    <row r="106" spans="1:11" ht="17.25" customHeight="1">
      <c r="A106" s="658"/>
      <c r="B106" s="169" t="s">
        <v>339</v>
      </c>
      <c r="C106" s="375">
        <v>52</v>
      </c>
      <c r="D106" s="375">
        <v>58</v>
      </c>
      <c r="E106" s="375">
        <v>110</v>
      </c>
      <c r="F106" s="375"/>
      <c r="G106" s="375"/>
      <c r="H106" s="375"/>
      <c r="I106" s="375">
        <v>608</v>
      </c>
      <c r="J106" s="375">
        <v>453</v>
      </c>
      <c r="K106" s="375">
        <v>1061</v>
      </c>
    </row>
    <row r="107" spans="1:11" ht="17.25" customHeight="1">
      <c r="A107" s="658"/>
      <c r="B107" s="169" t="s">
        <v>394</v>
      </c>
      <c r="C107" s="375">
        <v>11</v>
      </c>
      <c r="D107" s="375">
        <v>2</v>
      </c>
      <c r="E107" s="375">
        <v>13</v>
      </c>
      <c r="F107" s="375"/>
      <c r="G107" s="375"/>
      <c r="H107" s="375"/>
      <c r="I107" s="375">
        <v>412</v>
      </c>
      <c r="J107" s="375">
        <v>206</v>
      </c>
      <c r="K107" s="375">
        <v>618</v>
      </c>
    </row>
    <row r="108" spans="1:11" ht="17.25" customHeight="1">
      <c r="A108" s="658"/>
      <c r="B108" s="169" t="s">
        <v>393</v>
      </c>
      <c r="C108" s="375">
        <v>0</v>
      </c>
      <c r="D108" s="375">
        <v>3</v>
      </c>
      <c r="E108" s="375">
        <v>3</v>
      </c>
      <c r="F108" s="375"/>
      <c r="G108" s="375"/>
      <c r="H108" s="375"/>
      <c r="I108" s="375">
        <v>112</v>
      </c>
      <c r="J108" s="375">
        <v>473</v>
      </c>
      <c r="K108" s="375">
        <v>585</v>
      </c>
    </row>
    <row r="109" spans="1:11" ht="17.25" customHeight="1">
      <c r="A109" s="658"/>
      <c r="B109" s="169" t="s">
        <v>395</v>
      </c>
      <c r="C109" s="375">
        <v>0</v>
      </c>
      <c r="D109" s="375">
        <v>0</v>
      </c>
      <c r="E109" s="375">
        <v>0</v>
      </c>
      <c r="F109" s="375"/>
      <c r="G109" s="375"/>
      <c r="H109" s="375"/>
      <c r="I109" s="375">
        <v>258</v>
      </c>
      <c r="J109" s="375">
        <v>299</v>
      </c>
      <c r="K109" s="375">
        <v>557</v>
      </c>
    </row>
    <row r="110" spans="1:11" ht="17.25" customHeight="1">
      <c r="A110" s="658"/>
      <c r="B110" s="169" t="s">
        <v>340</v>
      </c>
      <c r="C110" s="375">
        <v>22</v>
      </c>
      <c r="D110" s="375">
        <v>11</v>
      </c>
      <c r="E110" s="375">
        <v>33</v>
      </c>
      <c r="F110" s="375"/>
      <c r="G110" s="375"/>
      <c r="H110" s="375"/>
      <c r="I110" s="375">
        <v>349</v>
      </c>
      <c r="J110" s="375">
        <v>207</v>
      </c>
      <c r="K110" s="375">
        <v>556</v>
      </c>
    </row>
    <row r="111" spans="1:11" ht="17.25" customHeight="1">
      <c r="A111" s="658"/>
      <c r="B111" s="169" t="s">
        <v>345</v>
      </c>
      <c r="C111" s="375">
        <v>3</v>
      </c>
      <c r="D111" s="375">
        <v>0</v>
      </c>
      <c r="E111" s="375">
        <v>3</v>
      </c>
      <c r="F111" s="375"/>
      <c r="G111" s="375"/>
      <c r="H111" s="375"/>
      <c r="I111" s="375">
        <v>200</v>
      </c>
      <c r="J111" s="375">
        <v>347</v>
      </c>
      <c r="K111" s="375">
        <v>547</v>
      </c>
    </row>
    <row r="112" spans="1:11" ht="17.25" customHeight="1">
      <c r="A112" s="658"/>
      <c r="B112" s="169" t="s">
        <v>347</v>
      </c>
      <c r="C112" s="375">
        <v>0</v>
      </c>
      <c r="D112" s="375">
        <v>0</v>
      </c>
      <c r="E112" s="375">
        <v>0</v>
      </c>
      <c r="F112" s="375"/>
      <c r="G112" s="375"/>
      <c r="H112" s="375"/>
      <c r="I112" s="375">
        <v>278</v>
      </c>
      <c r="J112" s="375">
        <v>247</v>
      </c>
      <c r="K112" s="375">
        <v>525</v>
      </c>
    </row>
    <row r="113" spans="1:11" ht="17.25" customHeight="1">
      <c r="A113" s="658"/>
      <c r="B113" s="169" t="s">
        <v>399</v>
      </c>
      <c r="C113" s="375">
        <v>0</v>
      </c>
      <c r="D113" s="375">
        <v>3</v>
      </c>
      <c r="E113" s="375">
        <v>3</v>
      </c>
      <c r="F113" s="375"/>
      <c r="G113" s="375"/>
      <c r="H113" s="375"/>
      <c r="I113" s="375">
        <v>160</v>
      </c>
      <c r="J113" s="375">
        <v>283</v>
      </c>
      <c r="K113" s="375">
        <v>443</v>
      </c>
    </row>
    <row r="114" spans="1:11" ht="17.25" customHeight="1">
      <c r="A114" s="658"/>
      <c r="B114" s="169" t="s">
        <v>396</v>
      </c>
      <c r="C114" s="375">
        <v>10</v>
      </c>
      <c r="D114" s="375">
        <v>0</v>
      </c>
      <c r="E114" s="375">
        <v>10</v>
      </c>
      <c r="F114" s="375"/>
      <c r="G114" s="375"/>
      <c r="H114" s="375"/>
      <c r="I114" s="375">
        <v>408</v>
      </c>
      <c r="J114" s="375">
        <v>14</v>
      </c>
      <c r="K114" s="375">
        <v>422</v>
      </c>
    </row>
    <row r="115" spans="1:11" ht="17.25" customHeight="1">
      <c r="A115" s="658"/>
      <c r="B115" s="169" t="s">
        <v>398</v>
      </c>
      <c r="C115" s="375">
        <v>2</v>
      </c>
      <c r="D115" s="375">
        <v>2</v>
      </c>
      <c r="E115" s="375">
        <v>4</v>
      </c>
      <c r="F115" s="375"/>
      <c r="G115" s="375"/>
      <c r="H115" s="375"/>
      <c r="I115" s="375">
        <v>220</v>
      </c>
      <c r="J115" s="375">
        <v>142</v>
      </c>
      <c r="K115" s="375">
        <v>362</v>
      </c>
    </row>
    <row r="116" spans="1:11" ht="17.25" customHeight="1">
      <c r="A116" s="658"/>
      <c r="B116" s="169" t="s">
        <v>397</v>
      </c>
      <c r="C116" s="375">
        <v>0</v>
      </c>
      <c r="D116" s="375">
        <v>1</v>
      </c>
      <c r="E116" s="375">
        <v>1</v>
      </c>
      <c r="F116" s="375"/>
      <c r="G116" s="375"/>
      <c r="H116" s="375"/>
      <c r="I116" s="375">
        <v>183</v>
      </c>
      <c r="J116" s="375">
        <v>156</v>
      </c>
      <c r="K116" s="375">
        <v>339</v>
      </c>
    </row>
    <row r="117" spans="1:11" ht="17.25" customHeight="1">
      <c r="A117" s="658"/>
      <c r="B117" s="169" t="s">
        <v>335</v>
      </c>
      <c r="C117" s="375"/>
      <c r="D117" s="375"/>
      <c r="E117" s="375"/>
      <c r="F117" s="375"/>
      <c r="G117" s="375"/>
      <c r="H117" s="375"/>
      <c r="I117" s="375">
        <v>89</v>
      </c>
      <c r="J117" s="375">
        <v>207</v>
      </c>
      <c r="K117" s="375">
        <v>296</v>
      </c>
    </row>
    <row r="118" spans="1:11" ht="17.25" customHeight="1">
      <c r="A118" s="658"/>
      <c r="B118" s="169" t="s">
        <v>400</v>
      </c>
      <c r="C118" s="375">
        <v>10</v>
      </c>
      <c r="D118" s="375">
        <v>0</v>
      </c>
      <c r="E118" s="375">
        <v>10</v>
      </c>
      <c r="F118" s="375"/>
      <c r="G118" s="375"/>
      <c r="H118" s="375"/>
      <c r="I118" s="375">
        <v>184</v>
      </c>
      <c r="J118" s="375">
        <v>84</v>
      </c>
      <c r="K118" s="375">
        <v>268</v>
      </c>
    </row>
    <row r="119" spans="1:11" ht="17.25" customHeight="1">
      <c r="A119" s="658"/>
      <c r="B119" s="169" t="s">
        <v>346</v>
      </c>
      <c r="C119" s="375">
        <v>0</v>
      </c>
      <c r="D119" s="375">
        <v>1</v>
      </c>
      <c r="E119" s="375">
        <v>1</v>
      </c>
      <c r="F119" s="375"/>
      <c r="G119" s="375"/>
      <c r="H119" s="375"/>
      <c r="I119" s="375">
        <v>180</v>
      </c>
      <c r="J119" s="375">
        <v>81</v>
      </c>
      <c r="K119" s="375">
        <v>261</v>
      </c>
    </row>
    <row r="120" spans="1:11" ht="17.25" customHeight="1">
      <c r="A120" s="658"/>
      <c r="B120" s="169" t="s">
        <v>403</v>
      </c>
      <c r="C120" s="375">
        <v>15</v>
      </c>
      <c r="D120" s="375">
        <v>2</v>
      </c>
      <c r="E120" s="375">
        <v>17</v>
      </c>
      <c r="F120" s="375"/>
      <c r="G120" s="375"/>
      <c r="H120" s="375"/>
      <c r="I120" s="375">
        <v>97</v>
      </c>
      <c r="J120" s="375">
        <v>150</v>
      </c>
      <c r="K120" s="375">
        <v>247</v>
      </c>
    </row>
    <row r="121" spans="1:11" ht="17.25" customHeight="1">
      <c r="A121" s="658"/>
      <c r="B121" s="169" t="s">
        <v>418</v>
      </c>
      <c r="C121" s="375">
        <v>4</v>
      </c>
      <c r="D121" s="375">
        <v>0</v>
      </c>
      <c r="E121" s="375">
        <v>4</v>
      </c>
      <c r="F121" s="375"/>
      <c r="G121" s="375"/>
      <c r="H121" s="375"/>
      <c r="I121" s="375">
        <v>203</v>
      </c>
      <c r="J121" s="375">
        <v>26</v>
      </c>
      <c r="K121" s="375">
        <v>229</v>
      </c>
    </row>
    <row r="122" spans="1:11" ht="17.25" customHeight="1">
      <c r="A122" s="658"/>
      <c r="B122" s="169" t="s">
        <v>408</v>
      </c>
      <c r="C122" s="375">
        <v>5</v>
      </c>
      <c r="D122" s="375">
        <v>6</v>
      </c>
      <c r="E122" s="375">
        <v>11</v>
      </c>
      <c r="F122" s="375"/>
      <c r="G122" s="375"/>
      <c r="H122" s="375"/>
      <c r="I122" s="375">
        <v>123</v>
      </c>
      <c r="J122" s="375">
        <v>99</v>
      </c>
      <c r="K122" s="375">
        <v>222</v>
      </c>
    </row>
    <row r="123" spans="1:11" ht="17.25" customHeight="1">
      <c r="A123" s="658"/>
      <c r="B123" s="169" t="s">
        <v>401</v>
      </c>
      <c r="C123" s="375">
        <v>0</v>
      </c>
      <c r="D123" s="375">
        <v>0</v>
      </c>
      <c r="E123" s="375">
        <v>0</v>
      </c>
      <c r="F123" s="375"/>
      <c r="G123" s="375"/>
      <c r="H123" s="375"/>
      <c r="I123" s="375">
        <v>89</v>
      </c>
      <c r="J123" s="375">
        <v>124</v>
      </c>
      <c r="K123" s="375">
        <v>213</v>
      </c>
    </row>
    <row r="124" spans="1:11" ht="17.25" customHeight="1">
      <c r="A124" s="658"/>
      <c r="B124" s="169" t="s">
        <v>402</v>
      </c>
      <c r="C124" s="375">
        <v>3</v>
      </c>
      <c r="D124" s="375">
        <v>3</v>
      </c>
      <c r="E124" s="375">
        <v>6</v>
      </c>
      <c r="F124" s="375"/>
      <c r="G124" s="375"/>
      <c r="H124" s="375"/>
      <c r="I124" s="375">
        <v>84</v>
      </c>
      <c r="J124" s="375">
        <v>128</v>
      </c>
      <c r="K124" s="375">
        <v>212</v>
      </c>
    </row>
    <row r="125" spans="1:11" ht="17.25" customHeight="1">
      <c r="A125" s="658"/>
      <c r="B125" s="169" t="s">
        <v>404</v>
      </c>
      <c r="C125" s="375">
        <v>1</v>
      </c>
      <c r="D125" s="375">
        <v>1</v>
      </c>
      <c r="E125" s="375">
        <v>2</v>
      </c>
      <c r="F125" s="375">
        <v>0</v>
      </c>
      <c r="G125" s="375">
        <v>0</v>
      </c>
      <c r="H125" s="375">
        <v>0</v>
      </c>
      <c r="I125" s="375">
        <v>123</v>
      </c>
      <c r="J125" s="375">
        <v>45</v>
      </c>
      <c r="K125" s="375">
        <v>168</v>
      </c>
    </row>
    <row r="126" spans="1:11" ht="17.25" customHeight="1">
      <c r="A126" s="658"/>
      <c r="B126" s="169" t="s">
        <v>407</v>
      </c>
      <c r="C126" s="375">
        <v>1</v>
      </c>
      <c r="D126" s="375">
        <v>0</v>
      </c>
      <c r="E126" s="375">
        <v>1</v>
      </c>
      <c r="F126" s="375"/>
      <c r="G126" s="375"/>
      <c r="H126" s="375"/>
      <c r="I126" s="375">
        <v>81</v>
      </c>
      <c r="J126" s="375">
        <v>17</v>
      </c>
      <c r="K126" s="375">
        <v>98</v>
      </c>
    </row>
    <row r="127" spans="1:11" ht="17.25" customHeight="1">
      <c r="A127" s="658"/>
      <c r="B127" s="169" t="s">
        <v>348</v>
      </c>
      <c r="C127" s="375">
        <v>0</v>
      </c>
      <c r="D127" s="375">
        <v>0</v>
      </c>
      <c r="E127" s="375">
        <v>0</v>
      </c>
      <c r="F127" s="375"/>
      <c r="G127" s="375"/>
      <c r="H127" s="375"/>
      <c r="I127" s="375">
        <v>28</v>
      </c>
      <c r="J127" s="375">
        <v>69</v>
      </c>
      <c r="K127" s="375">
        <v>97</v>
      </c>
    </row>
    <row r="128" spans="1:11" ht="15.75" customHeight="1">
      <c r="A128" s="658"/>
      <c r="B128" s="169" t="s">
        <v>406</v>
      </c>
      <c r="C128" s="375">
        <v>0</v>
      </c>
      <c r="D128" s="375">
        <v>0</v>
      </c>
      <c r="E128" s="375">
        <v>0</v>
      </c>
      <c r="F128" s="375"/>
      <c r="G128" s="375"/>
      <c r="H128" s="375"/>
      <c r="I128" s="375">
        <v>31</v>
      </c>
      <c r="J128" s="375">
        <v>58</v>
      </c>
      <c r="K128" s="375">
        <v>89</v>
      </c>
    </row>
    <row r="129" spans="1:11" ht="15.75" customHeight="1">
      <c r="A129" s="658"/>
      <c r="B129" s="169" t="s">
        <v>409</v>
      </c>
      <c r="C129" s="375">
        <v>0</v>
      </c>
      <c r="D129" s="375">
        <v>0</v>
      </c>
      <c r="E129" s="375">
        <v>0</v>
      </c>
      <c r="F129" s="375"/>
      <c r="G129" s="375"/>
      <c r="H129" s="375"/>
      <c r="I129" s="375">
        <v>56</v>
      </c>
      <c r="J129" s="375">
        <v>18</v>
      </c>
      <c r="K129" s="375">
        <v>74</v>
      </c>
    </row>
    <row r="130" spans="1:11" ht="15.75" customHeight="1">
      <c r="A130" s="658"/>
      <c r="B130" s="169" t="s">
        <v>419</v>
      </c>
      <c r="C130" s="375">
        <v>6</v>
      </c>
      <c r="D130" s="375">
        <v>6</v>
      </c>
      <c r="E130" s="375">
        <v>12</v>
      </c>
      <c r="F130" s="375"/>
      <c r="G130" s="375"/>
      <c r="H130" s="375"/>
      <c r="I130" s="375">
        <v>27</v>
      </c>
      <c r="J130" s="375">
        <v>27</v>
      </c>
      <c r="K130" s="375">
        <v>54</v>
      </c>
    </row>
    <row r="131" spans="1:11" ht="15.75" customHeight="1">
      <c r="A131" s="658"/>
      <c r="B131" s="169" t="s">
        <v>405</v>
      </c>
      <c r="C131" s="375">
        <v>70</v>
      </c>
      <c r="D131" s="375">
        <v>1</v>
      </c>
      <c r="E131" s="375">
        <v>71</v>
      </c>
      <c r="F131" s="375"/>
      <c r="G131" s="375"/>
      <c r="H131" s="375"/>
      <c r="I131" s="375">
        <v>35</v>
      </c>
      <c r="J131" s="375">
        <v>1</v>
      </c>
      <c r="K131" s="375">
        <v>36</v>
      </c>
    </row>
    <row r="132" spans="1:11" ht="15.75" customHeight="1">
      <c r="A132" s="658"/>
      <c r="B132" s="169" t="s">
        <v>411</v>
      </c>
      <c r="C132" s="375">
        <v>11</v>
      </c>
      <c r="D132" s="375">
        <v>1</v>
      </c>
      <c r="E132" s="375">
        <v>12</v>
      </c>
      <c r="F132" s="375"/>
      <c r="G132" s="375"/>
      <c r="H132" s="375"/>
      <c r="I132" s="375">
        <v>13</v>
      </c>
      <c r="J132" s="375">
        <v>12</v>
      </c>
      <c r="K132" s="375">
        <v>25</v>
      </c>
    </row>
    <row r="133" spans="1:11" ht="15.75" customHeight="1">
      <c r="A133" s="658"/>
      <c r="B133" s="169" t="s">
        <v>421</v>
      </c>
      <c r="C133" s="375">
        <v>5</v>
      </c>
      <c r="D133" s="375">
        <v>7</v>
      </c>
      <c r="E133" s="375">
        <v>12</v>
      </c>
      <c r="F133" s="375"/>
      <c r="G133" s="375"/>
      <c r="H133" s="375"/>
      <c r="I133" s="375">
        <v>17</v>
      </c>
      <c r="J133" s="375">
        <v>7</v>
      </c>
      <c r="K133" s="375">
        <v>24</v>
      </c>
    </row>
    <row r="134" spans="1:11" ht="15.75" customHeight="1">
      <c r="A134" s="658"/>
      <c r="B134" s="169" t="s">
        <v>416</v>
      </c>
      <c r="C134" s="375">
        <v>0</v>
      </c>
      <c r="D134" s="375">
        <v>1</v>
      </c>
      <c r="E134" s="375">
        <v>1</v>
      </c>
      <c r="F134" s="375"/>
      <c r="G134" s="375"/>
      <c r="H134" s="375"/>
      <c r="I134" s="375">
        <v>4</v>
      </c>
      <c r="J134" s="375">
        <v>17</v>
      </c>
      <c r="K134" s="375">
        <v>21</v>
      </c>
    </row>
    <row r="135" spans="1:11" ht="15.75" customHeight="1">
      <c r="A135" s="658"/>
      <c r="B135" s="169" t="s">
        <v>413</v>
      </c>
      <c r="C135" s="375">
        <v>34</v>
      </c>
      <c r="D135" s="375">
        <v>1</v>
      </c>
      <c r="E135" s="375">
        <v>35</v>
      </c>
      <c r="F135" s="375"/>
      <c r="G135" s="375"/>
      <c r="H135" s="375"/>
      <c r="I135" s="375">
        <v>16</v>
      </c>
      <c r="J135" s="375">
        <v>2</v>
      </c>
      <c r="K135" s="375">
        <v>18</v>
      </c>
    </row>
    <row r="136" spans="1:11" ht="15.75" customHeight="1">
      <c r="A136" s="658"/>
      <c r="B136" s="169" t="s">
        <v>412</v>
      </c>
      <c r="C136" s="375">
        <v>32</v>
      </c>
      <c r="D136" s="375">
        <v>1</v>
      </c>
      <c r="E136" s="375">
        <v>33</v>
      </c>
      <c r="F136" s="375"/>
      <c r="G136" s="375"/>
      <c r="H136" s="375"/>
      <c r="I136" s="375">
        <v>18</v>
      </c>
      <c r="J136" s="375">
        <v>0</v>
      </c>
      <c r="K136" s="375">
        <v>18</v>
      </c>
    </row>
    <row r="137" spans="1:11" ht="15.75" customHeight="1">
      <c r="A137" s="658"/>
      <c r="B137" s="169" t="s">
        <v>415</v>
      </c>
      <c r="C137" s="375">
        <v>1</v>
      </c>
      <c r="D137" s="375">
        <v>1</v>
      </c>
      <c r="E137" s="375">
        <v>2</v>
      </c>
      <c r="F137" s="375"/>
      <c r="G137" s="375"/>
      <c r="H137" s="375"/>
      <c r="I137" s="375">
        <v>18</v>
      </c>
      <c r="J137" s="375">
        <v>0</v>
      </c>
      <c r="K137" s="375">
        <v>18</v>
      </c>
    </row>
    <row r="138" spans="1:11" ht="15.75" customHeight="1">
      <c r="A138" s="658"/>
      <c r="B138" s="169" t="s">
        <v>410</v>
      </c>
      <c r="C138" s="375">
        <v>65</v>
      </c>
      <c r="D138" s="375">
        <v>5</v>
      </c>
      <c r="E138" s="375">
        <v>70</v>
      </c>
      <c r="F138" s="375"/>
      <c r="G138" s="375"/>
      <c r="H138" s="375"/>
      <c r="I138" s="375">
        <v>9</v>
      </c>
      <c r="J138" s="375">
        <v>3</v>
      </c>
      <c r="K138" s="375">
        <v>12</v>
      </c>
    </row>
    <row r="139" spans="1:11" ht="15.75" customHeight="1">
      <c r="A139" s="658"/>
      <c r="B139" s="169" t="s">
        <v>417</v>
      </c>
      <c r="C139" s="375">
        <v>20</v>
      </c>
      <c r="D139" s="375">
        <v>3</v>
      </c>
      <c r="E139" s="375">
        <v>23</v>
      </c>
      <c r="F139" s="375"/>
      <c r="G139" s="375"/>
      <c r="H139" s="375"/>
      <c r="I139" s="375">
        <v>10</v>
      </c>
      <c r="J139" s="375">
        <v>1</v>
      </c>
      <c r="K139" s="375">
        <v>11</v>
      </c>
    </row>
    <row r="140" spans="1:11" ht="15.75" customHeight="1">
      <c r="A140" s="658"/>
      <c r="B140" s="169" t="s">
        <v>414</v>
      </c>
      <c r="C140" s="375">
        <v>21</v>
      </c>
      <c r="D140" s="375">
        <v>2</v>
      </c>
      <c r="E140" s="375">
        <v>23</v>
      </c>
      <c r="F140" s="375"/>
      <c r="G140" s="375"/>
      <c r="H140" s="375"/>
      <c r="I140" s="375">
        <v>7</v>
      </c>
      <c r="J140" s="375">
        <v>1</v>
      </c>
      <c r="K140" s="375">
        <v>8</v>
      </c>
    </row>
    <row r="141" spans="1:11" ht="15.75" customHeight="1">
      <c r="A141" s="658"/>
      <c r="B141" s="169" t="s">
        <v>578</v>
      </c>
      <c r="C141" s="375">
        <v>0</v>
      </c>
      <c r="D141" s="375">
        <v>0</v>
      </c>
      <c r="E141" s="375">
        <v>0</v>
      </c>
      <c r="F141" s="375"/>
      <c r="G141" s="375"/>
      <c r="H141" s="375"/>
      <c r="I141" s="375">
        <v>4</v>
      </c>
      <c r="J141" s="375">
        <v>1</v>
      </c>
      <c r="K141" s="375">
        <v>5</v>
      </c>
    </row>
    <row r="142" spans="1:11" ht="15.75" customHeight="1">
      <c r="A142" s="658"/>
      <c r="B142" s="169" t="s">
        <v>420</v>
      </c>
      <c r="C142" s="375">
        <v>23</v>
      </c>
      <c r="D142" s="375">
        <v>3</v>
      </c>
      <c r="E142" s="375">
        <v>26</v>
      </c>
      <c r="F142" s="375"/>
      <c r="G142" s="375"/>
      <c r="H142" s="375"/>
      <c r="I142" s="375">
        <v>4</v>
      </c>
      <c r="J142" s="375">
        <v>0</v>
      </c>
      <c r="K142" s="375">
        <v>4</v>
      </c>
    </row>
    <row r="143" spans="1:11" ht="15.75" customHeight="1">
      <c r="A143" s="658"/>
      <c r="B143" s="169" t="s">
        <v>342</v>
      </c>
      <c r="C143" s="375">
        <v>0</v>
      </c>
      <c r="D143" s="375">
        <v>0</v>
      </c>
      <c r="E143" s="375">
        <v>0</v>
      </c>
      <c r="F143" s="375"/>
      <c r="G143" s="375"/>
      <c r="H143" s="375"/>
      <c r="I143" s="375">
        <v>3</v>
      </c>
      <c r="J143" s="375">
        <v>0</v>
      </c>
      <c r="K143" s="375">
        <v>3</v>
      </c>
    </row>
    <row r="144" spans="1:11" ht="15.75" customHeight="1">
      <c r="A144" s="658"/>
      <c r="B144" s="169" t="s">
        <v>422</v>
      </c>
      <c r="C144" s="375">
        <v>4</v>
      </c>
      <c r="D144" s="375">
        <v>1</v>
      </c>
      <c r="E144" s="375">
        <v>5</v>
      </c>
      <c r="F144" s="375"/>
      <c r="G144" s="375"/>
      <c r="H144" s="375"/>
      <c r="I144" s="375">
        <v>1</v>
      </c>
      <c r="J144" s="375">
        <v>0</v>
      </c>
      <c r="K144" s="375">
        <v>1</v>
      </c>
    </row>
    <row r="145" spans="1:11" ht="15.75" customHeight="1">
      <c r="A145" s="658"/>
      <c r="B145" s="169" t="s">
        <v>423</v>
      </c>
      <c r="C145" s="375">
        <v>0</v>
      </c>
      <c r="D145" s="375">
        <v>1</v>
      </c>
      <c r="E145" s="375">
        <v>1</v>
      </c>
      <c r="F145" s="375"/>
      <c r="G145" s="375"/>
      <c r="H145" s="375"/>
      <c r="I145" s="375">
        <v>0</v>
      </c>
      <c r="J145" s="375">
        <v>0</v>
      </c>
      <c r="K145" s="375">
        <v>0</v>
      </c>
    </row>
    <row r="146" spans="1:11" ht="15.75" customHeight="1">
      <c r="A146" s="656" t="s">
        <v>349</v>
      </c>
      <c r="B146" s="656"/>
      <c r="C146" s="374">
        <v>693</v>
      </c>
      <c r="D146" s="374">
        <v>292</v>
      </c>
      <c r="E146" s="374">
        <v>985</v>
      </c>
      <c r="F146" s="374">
        <v>18</v>
      </c>
      <c r="G146" s="374">
        <v>35</v>
      </c>
      <c r="H146" s="374">
        <v>53</v>
      </c>
      <c r="I146" s="374">
        <v>20548</v>
      </c>
      <c r="J146" s="374">
        <v>21492</v>
      </c>
      <c r="K146" s="374">
        <v>42040</v>
      </c>
    </row>
    <row r="147" spans="1:11" ht="15.75" customHeight="1">
      <c r="A147" s="658" t="s">
        <v>51</v>
      </c>
      <c r="B147" s="169" t="s">
        <v>51</v>
      </c>
      <c r="C147" s="376">
        <v>237</v>
      </c>
      <c r="D147" s="376">
        <v>93</v>
      </c>
      <c r="E147" s="376">
        <v>330</v>
      </c>
      <c r="F147" s="376">
        <v>110</v>
      </c>
      <c r="G147" s="376">
        <v>52</v>
      </c>
      <c r="H147" s="376">
        <v>162</v>
      </c>
      <c r="I147" s="376">
        <v>7560</v>
      </c>
      <c r="J147" s="376">
        <v>5808</v>
      </c>
      <c r="K147" s="376">
        <v>13368</v>
      </c>
    </row>
    <row r="148" spans="1:11" ht="15.75" customHeight="1">
      <c r="A148" s="658"/>
      <c r="B148" s="169" t="s">
        <v>625</v>
      </c>
      <c r="C148" s="376">
        <v>19</v>
      </c>
      <c r="D148" s="376">
        <v>0</v>
      </c>
      <c r="E148" s="376">
        <v>19</v>
      </c>
      <c r="F148" s="376">
        <v>9</v>
      </c>
      <c r="G148" s="376">
        <v>1</v>
      </c>
      <c r="H148" s="376">
        <v>10</v>
      </c>
      <c r="I148" s="376">
        <v>392</v>
      </c>
      <c r="J148" s="376">
        <v>101</v>
      </c>
      <c r="K148" s="376">
        <v>493</v>
      </c>
    </row>
    <row r="149" spans="1:11" ht="15.75" customHeight="1">
      <c r="A149" s="658"/>
      <c r="B149" s="169" t="s">
        <v>626</v>
      </c>
      <c r="C149" s="376">
        <v>9</v>
      </c>
      <c r="D149" s="376">
        <v>3</v>
      </c>
      <c r="E149" s="376">
        <v>12</v>
      </c>
      <c r="F149" s="376">
        <v>13</v>
      </c>
      <c r="G149" s="376">
        <v>12</v>
      </c>
      <c r="H149" s="376">
        <v>25</v>
      </c>
      <c r="I149" s="376">
        <v>155</v>
      </c>
      <c r="J149" s="376">
        <v>84</v>
      </c>
      <c r="K149" s="376">
        <v>239</v>
      </c>
    </row>
    <row r="150" spans="1:11" ht="15.75" customHeight="1">
      <c r="A150" s="656" t="s">
        <v>627</v>
      </c>
      <c r="B150" s="656"/>
      <c r="C150" s="374">
        <v>265</v>
      </c>
      <c r="D150" s="374">
        <v>96</v>
      </c>
      <c r="E150" s="374">
        <v>361</v>
      </c>
      <c r="F150" s="374">
        <v>132</v>
      </c>
      <c r="G150" s="374">
        <v>65</v>
      </c>
      <c r="H150" s="374">
        <v>197</v>
      </c>
      <c r="I150" s="374">
        <v>8107</v>
      </c>
      <c r="J150" s="374">
        <v>5993</v>
      </c>
      <c r="K150" s="374">
        <v>14100</v>
      </c>
    </row>
    <row r="151" spans="1:11" ht="15.75" customHeight="1">
      <c r="A151" s="656" t="s">
        <v>810</v>
      </c>
      <c r="B151" s="656"/>
      <c r="C151" s="375">
        <v>163</v>
      </c>
      <c r="D151" s="375">
        <v>50</v>
      </c>
      <c r="E151" s="375">
        <v>213</v>
      </c>
      <c r="F151" s="375">
        <v>298</v>
      </c>
      <c r="G151" s="375">
        <v>61</v>
      </c>
      <c r="H151" s="375">
        <v>359</v>
      </c>
      <c r="I151" s="375">
        <v>3253</v>
      </c>
      <c r="J151" s="375">
        <v>1127</v>
      </c>
      <c r="K151" s="375">
        <v>4380</v>
      </c>
    </row>
    <row r="152" spans="1:11" ht="15.75" customHeight="1">
      <c r="A152" s="658" t="s">
        <v>360</v>
      </c>
      <c r="B152" s="169" t="s">
        <v>360</v>
      </c>
      <c r="C152" s="375">
        <v>36</v>
      </c>
      <c r="D152" s="375">
        <v>19</v>
      </c>
      <c r="E152" s="375">
        <v>55</v>
      </c>
      <c r="F152" s="375">
        <v>18</v>
      </c>
      <c r="G152" s="375">
        <v>6</v>
      </c>
      <c r="H152" s="375">
        <v>24</v>
      </c>
      <c r="I152" s="375">
        <v>323</v>
      </c>
      <c r="J152" s="375">
        <v>414</v>
      </c>
      <c r="K152" s="375">
        <v>737</v>
      </c>
    </row>
    <row r="153" spans="1:11" ht="15.75" customHeight="1">
      <c r="A153" s="658"/>
      <c r="B153" s="169" t="s">
        <v>628</v>
      </c>
      <c r="C153" s="375">
        <v>17</v>
      </c>
      <c r="D153" s="375">
        <v>0</v>
      </c>
      <c r="E153" s="375">
        <v>17</v>
      </c>
      <c r="F153" s="375"/>
      <c r="G153" s="375"/>
      <c r="H153" s="375"/>
      <c r="I153" s="375">
        <v>147</v>
      </c>
      <c r="J153" s="375">
        <v>30</v>
      </c>
      <c r="K153" s="375">
        <v>177</v>
      </c>
    </row>
    <row r="154" spans="1:11" ht="15.75" customHeight="1">
      <c r="A154" s="658"/>
      <c r="B154" s="169" t="s">
        <v>629</v>
      </c>
      <c r="C154" s="375">
        <v>9</v>
      </c>
      <c r="D154" s="375">
        <v>0</v>
      </c>
      <c r="E154" s="375">
        <v>9</v>
      </c>
      <c r="F154" s="375">
        <v>1</v>
      </c>
      <c r="G154" s="375">
        <v>1</v>
      </c>
      <c r="H154" s="375">
        <v>2</v>
      </c>
      <c r="I154" s="375">
        <v>96</v>
      </c>
      <c r="J154" s="375">
        <v>81</v>
      </c>
      <c r="K154" s="375">
        <v>177</v>
      </c>
    </row>
    <row r="155" spans="1:11" ht="15.75" customHeight="1">
      <c r="A155" s="658"/>
      <c r="B155" s="169" t="s">
        <v>630</v>
      </c>
      <c r="C155" s="375">
        <v>15</v>
      </c>
      <c r="D155" s="375">
        <v>5</v>
      </c>
      <c r="E155" s="375">
        <v>20</v>
      </c>
      <c r="F155" s="375">
        <v>23</v>
      </c>
      <c r="G155" s="375">
        <v>4</v>
      </c>
      <c r="H155" s="375">
        <v>27</v>
      </c>
      <c r="I155" s="375">
        <v>108</v>
      </c>
      <c r="J155" s="375">
        <v>15</v>
      </c>
      <c r="K155" s="375">
        <v>123</v>
      </c>
    </row>
    <row r="156" spans="1:11" ht="15.75" customHeight="1">
      <c r="A156" s="658"/>
      <c r="B156" s="169" t="s">
        <v>631</v>
      </c>
      <c r="C156" s="375">
        <v>0</v>
      </c>
      <c r="D156" s="375">
        <v>0</v>
      </c>
      <c r="E156" s="375">
        <v>0</v>
      </c>
      <c r="F156" s="375">
        <v>1</v>
      </c>
      <c r="G156" s="375">
        <v>1</v>
      </c>
      <c r="H156" s="375">
        <v>2</v>
      </c>
      <c r="I156" s="375">
        <v>0</v>
      </c>
      <c r="J156" s="375">
        <v>4</v>
      </c>
      <c r="K156" s="375">
        <v>4</v>
      </c>
    </row>
    <row r="157" spans="1:11" ht="15.75" customHeight="1">
      <c r="A157" s="658"/>
      <c r="B157" s="169" t="s">
        <v>632</v>
      </c>
      <c r="C157" s="375">
        <v>0</v>
      </c>
      <c r="D157" s="375">
        <v>0</v>
      </c>
      <c r="E157" s="375">
        <v>0</v>
      </c>
      <c r="F157" s="375">
        <v>0</v>
      </c>
      <c r="G157" s="375">
        <v>0</v>
      </c>
      <c r="H157" s="375">
        <v>0</v>
      </c>
      <c r="I157" s="375">
        <v>0</v>
      </c>
      <c r="J157" s="375">
        <v>0</v>
      </c>
      <c r="K157" s="375">
        <v>0</v>
      </c>
    </row>
    <row r="158" spans="1:11" ht="15.75" customHeight="1">
      <c r="A158" s="656" t="s">
        <v>633</v>
      </c>
      <c r="B158" s="656"/>
      <c r="C158" s="379">
        <v>77</v>
      </c>
      <c r="D158" s="379">
        <v>24</v>
      </c>
      <c r="E158" s="379">
        <v>101</v>
      </c>
      <c r="F158" s="379">
        <v>43</v>
      </c>
      <c r="G158" s="379">
        <v>12</v>
      </c>
      <c r="H158" s="379">
        <v>55</v>
      </c>
      <c r="I158" s="379">
        <v>674</v>
      </c>
      <c r="J158" s="379">
        <v>544</v>
      </c>
      <c r="K158" s="379">
        <v>1218</v>
      </c>
    </row>
    <row r="159" spans="1:11" ht="15.75" customHeight="1">
      <c r="A159" s="658" t="s">
        <v>53</v>
      </c>
      <c r="B159" s="169" t="s">
        <v>424</v>
      </c>
      <c r="C159" s="376">
        <v>327</v>
      </c>
      <c r="D159" s="376">
        <v>183</v>
      </c>
      <c r="E159" s="376">
        <v>510</v>
      </c>
      <c r="F159" s="376">
        <v>574</v>
      </c>
      <c r="G159" s="376">
        <v>1171</v>
      </c>
      <c r="H159" s="376">
        <v>1745</v>
      </c>
      <c r="I159" s="376">
        <v>17923</v>
      </c>
      <c r="J159" s="376">
        <v>21579</v>
      </c>
      <c r="K159" s="376">
        <v>39502</v>
      </c>
    </row>
    <row r="160" spans="1:11" ht="15.75" customHeight="1">
      <c r="A160" s="658"/>
      <c r="B160" s="169" t="s">
        <v>425</v>
      </c>
      <c r="C160" s="376">
        <v>738</v>
      </c>
      <c r="D160" s="376">
        <v>388</v>
      </c>
      <c r="E160" s="376">
        <v>1126</v>
      </c>
      <c r="F160" s="376">
        <v>356</v>
      </c>
      <c r="G160" s="376">
        <v>529</v>
      </c>
      <c r="H160" s="376">
        <v>885</v>
      </c>
      <c r="I160" s="376">
        <v>18543</v>
      </c>
      <c r="J160" s="376">
        <v>18599</v>
      </c>
      <c r="K160" s="376">
        <v>37142</v>
      </c>
    </row>
    <row r="161" spans="1:11" ht="15.75" customHeight="1">
      <c r="A161" s="658"/>
      <c r="B161" s="169" t="s">
        <v>426</v>
      </c>
      <c r="C161" s="376">
        <v>426</v>
      </c>
      <c r="D161" s="376">
        <v>273</v>
      </c>
      <c r="E161" s="376">
        <v>699</v>
      </c>
      <c r="F161" s="376">
        <v>281</v>
      </c>
      <c r="G161" s="376">
        <v>397</v>
      </c>
      <c r="H161" s="376">
        <v>678</v>
      </c>
      <c r="I161" s="376">
        <v>10557</v>
      </c>
      <c r="J161" s="376">
        <v>11591</v>
      </c>
      <c r="K161" s="376">
        <v>22148</v>
      </c>
    </row>
    <row r="162" spans="1:11" ht="15.75" customHeight="1">
      <c r="A162" s="658"/>
      <c r="B162" s="169" t="s">
        <v>427</v>
      </c>
      <c r="C162" s="376">
        <v>498</v>
      </c>
      <c r="D162" s="376">
        <v>247</v>
      </c>
      <c r="E162" s="376">
        <v>745</v>
      </c>
      <c r="F162" s="376">
        <v>347</v>
      </c>
      <c r="G162" s="376">
        <v>558</v>
      </c>
      <c r="H162" s="376">
        <v>905</v>
      </c>
      <c r="I162" s="376">
        <v>9643</v>
      </c>
      <c r="J162" s="376">
        <v>10915</v>
      </c>
      <c r="K162" s="376">
        <v>20558</v>
      </c>
    </row>
    <row r="163" spans="1:11" ht="15.75" customHeight="1">
      <c r="A163" s="658"/>
      <c r="B163" s="169" t="s">
        <v>428</v>
      </c>
      <c r="C163" s="376">
        <v>288</v>
      </c>
      <c r="D163" s="376">
        <v>184</v>
      </c>
      <c r="E163" s="376">
        <v>472</v>
      </c>
      <c r="F163" s="376">
        <v>184</v>
      </c>
      <c r="G163" s="376">
        <v>291</v>
      </c>
      <c r="H163" s="376">
        <v>475</v>
      </c>
      <c r="I163" s="376">
        <v>5829</v>
      </c>
      <c r="J163" s="376">
        <v>9874</v>
      </c>
      <c r="K163" s="376">
        <v>15703</v>
      </c>
    </row>
    <row r="164" spans="1:11" ht="15.75" customHeight="1">
      <c r="A164" s="658"/>
      <c r="B164" s="169" t="s">
        <v>429</v>
      </c>
      <c r="C164" s="376">
        <v>278</v>
      </c>
      <c r="D164" s="376">
        <v>209</v>
      </c>
      <c r="E164" s="376">
        <v>487</v>
      </c>
      <c r="F164" s="376">
        <v>155</v>
      </c>
      <c r="G164" s="376">
        <v>210</v>
      </c>
      <c r="H164" s="376">
        <v>365</v>
      </c>
      <c r="I164" s="376">
        <v>4169</v>
      </c>
      <c r="J164" s="376">
        <v>7971</v>
      </c>
      <c r="K164" s="376">
        <v>12140</v>
      </c>
    </row>
    <row r="165" spans="1:11" ht="15.75" customHeight="1">
      <c r="A165" s="658"/>
      <c r="B165" s="169" t="s">
        <v>408</v>
      </c>
      <c r="C165" s="376">
        <v>202</v>
      </c>
      <c r="D165" s="376">
        <v>205</v>
      </c>
      <c r="E165" s="376">
        <v>407</v>
      </c>
      <c r="F165" s="376">
        <v>75</v>
      </c>
      <c r="G165" s="376">
        <v>226</v>
      </c>
      <c r="H165" s="376">
        <v>301</v>
      </c>
      <c r="I165" s="376">
        <v>2420</v>
      </c>
      <c r="J165" s="376">
        <v>4595</v>
      </c>
      <c r="K165" s="376">
        <v>7015</v>
      </c>
    </row>
    <row r="166" spans="1:11" ht="15">
      <c r="A166" s="658"/>
      <c r="B166" s="170" t="s">
        <v>399</v>
      </c>
      <c r="C166" s="376">
        <v>53</v>
      </c>
      <c r="D166" s="376">
        <v>49</v>
      </c>
      <c r="E166" s="376">
        <v>102</v>
      </c>
      <c r="F166" s="376">
        <v>43</v>
      </c>
      <c r="G166" s="376">
        <v>152</v>
      </c>
      <c r="H166" s="376">
        <v>195</v>
      </c>
      <c r="I166" s="376">
        <v>1522</v>
      </c>
      <c r="J166" s="376">
        <v>3603</v>
      </c>
      <c r="K166" s="376">
        <v>5125</v>
      </c>
    </row>
    <row r="167" spans="1:11" ht="15">
      <c r="A167" s="658"/>
      <c r="B167" s="170" t="s">
        <v>403</v>
      </c>
      <c r="C167" s="376">
        <v>118</v>
      </c>
      <c r="D167" s="376">
        <v>72</v>
      </c>
      <c r="E167" s="376">
        <v>190</v>
      </c>
      <c r="F167" s="376">
        <v>44</v>
      </c>
      <c r="G167" s="376">
        <v>149</v>
      </c>
      <c r="H167" s="376">
        <v>193</v>
      </c>
      <c r="I167" s="376">
        <v>1027</v>
      </c>
      <c r="J167" s="376">
        <v>1959</v>
      </c>
      <c r="K167" s="376">
        <v>2986</v>
      </c>
    </row>
    <row r="168" spans="1:11" ht="15">
      <c r="A168" s="658"/>
      <c r="B168" s="170" t="s">
        <v>430</v>
      </c>
      <c r="C168" s="376">
        <v>105</v>
      </c>
      <c r="D168" s="376">
        <v>88</v>
      </c>
      <c r="E168" s="376">
        <v>193</v>
      </c>
      <c r="F168" s="376">
        <v>48</v>
      </c>
      <c r="G168" s="376">
        <v>68</v>
      </c>
      <c r="H168" s="376">
        <v>116</v>
      </c>
      <c r="I168" s="376">
        <v>995</v>
      </c>
      <c r="J168" s="376">
        <v>1639</v>
      </c>
      <c r="K168" s="376">
        <v>2634</v>
      </c>
    </row>
    <row r="169" spans="1:11" ht="15">
      <c r="A169" s="658"/>
      <c r="B169" s="170" t="s">
        <v>431</v>
      </c>
      <c r="C169" s="376">
        <v>67</v>
      </c>
      <c r="D169" s="376">
        <v>43</v>
      </c>
      <c r="E169" s="376">
        <v>110</v>
      </c>
      <c r="F169" s="376">
        <v>44</v>
      </c>
      <c r="G169" s="376">
        <v>49</v>
      </c>
      <c r="H169" s="376">
        <v>93</v>
      </c>
      <c r="I169" s="376">
        <v>1169</v>
      </c>
      <c r="J169" s="376">
        <v>1376</v>
      </c>
      <c r="K169" s="376">
        <v>2545</v>
      </c>
    </row>
    <row r="170" spans="1:11" ht="15">
      <c r="A170" s="658"/>
      <c r="B170" s="170" t="s">
        <v>432</v>
      </c>
      <c r="C170" s="376">
        <v>85</v>
      </c>
      <c r="D170" s="376">
        <v>67</v>
      </c>
      <c r="E170" s="376">
        <v>152</v>
      </c>
      <c r="F170" s="376">
        <v>50</v>
      </c>
      <c r="G170" s="376">
        <v>48</v>
      </c>
      <c r="H170" s="376">
        <v>98</v>
      </c>
      <c r="I170" s="376">
        <v>1156</v>
      </c>
      <c r="J170" s="376">
        <v>1372</v>
      </c>
      <c r="K170" s="376">
        <v>2528</v>
      </c>
    </row>
    <row r="171" spans="1:11" ht="15">
      <c r="A171" s="658"/>
      <c r="B171" s="170" t="s">
        <v>434</v>
      </c>
      <c r="C171" s="376">
        <v>75</v>
      </c>
      <c r="D171" s="376">
        <v>89</v>
      </c>
      <c r="E171" s="376">
        <v>164</v>
      </c>
      <c r="F171" s="376">
        <v>17</v>
      </c>
      <c r="G171" s="376">
        <v>24</v>
      </c>
      <c r="H171" s="376">
        <v>41</v>
      </c>
      <c r="I171" s="376">
        <v>860</v>
      </c>
      <c r="J171" s="376">
        <v>1177</v>
      </c>
      <c r="K171" s="376">
        <v>2037</v>
      </c>
    </row>
    <row r="172" spans="1:11" ht="15">
      <c r="A172" s="658"/>
      <c r="B172" s="170" t="s">
        <v>435</v>
      </c>
      <c r="C172" s="376">
        <v>104</v>
      </c>
      <c r="D172" s="376">
        <v>48</v>
      </c>
      <c r="E172" s="376">
        <v>152</v>
      </c>
      <c r="F172" s="376">
        <v>35</v>
      </c>
      <c r="G172" s="376">
        <v>22</v>
      </c>
      <c r="H172" s="376">
        <v>57</v>
      </c>
      <c r="I172" s="376">
        <v>1339</v>
      </c>
      <c r="J172" s="376">
        <v>669</v>
      </c>
      <c r="K172" s="376">
        <v>2008</v>
      </c>
    </row>
    <row r="173" spans="1:11" ht="15">
      <c r="A173" s="658"/>
      <c r="B173" s="170" t="s">
        <v>433</v>
      </c>
      <c r="C173" s="376">
        <v>44</v>
      </c>
      <c r="D173" s="376">
        <v>11</v>
      </c>
      <c r="E173" s="376">
        <v>55</v>
      </c>
      <c r="F173" s="376">
        <v>22</v>
      </c>
      <c r="G173" s="376">
        <v>12</v>
      </c>
      <c r="H173" s="376">
        <v>34</v>
      </c>
      <c r="I173" s="376">
        <v>1102</v>
      </c>
      <c r="J173" s="376">
        <v>808</v>
      </c>
      <c r="K173" s="376">
        <v>1910</v>
      </c>
    </row>
    <row r="174" spans="1:11" ht="15">
      <c r="A174" s="658"/>
      <c r="B174" s="170" t="s">
        <v>437</v>
      </c>
      <c r="C174" s="376">
        <v>3</v>
      </c>
      <c r="D174" s="376">
        <v>2</v>
      </c>
      <c r="E174" s="376">
        <v>5</v>
      </c>
      <c r="F174" s="376">
        <v>1</v>
      </c>
      <c r="G174" s="376">
        <v>0</v>
      </c>
      <c r="H174" s="376">
        <v>1</v>
      </c>
      <c r="I174" s="376">
        <v>271</v>
      </c>
      <c r="J174" s="376">
        <v>158</v>
      </c>
      <c r="K174" s="376">
        <v>429</v>
      </c>
    </row>
    <row r="175" spans="1:11" ht="15">
      <c r="A175" s="658"/>
      <c r="B175" s="170" t="s">
        <v>436</v>
      </c>
      <c r="C175" s="376">
        <v>36</v>
      </c>
      <c r="D175" s="376">
        <v>17</v>
      </c>
      <c r="E175" s="376">
        <v>53</v>
      </c>
      <c r="F175" s="376">
        <v>19</v>
      </c>
      <c r="G175" s="376">
        <v>6</v>
      </c>
      <c r="H175" s="376">
        <v>25</v>
      </c>
      <c r="I175" s="376">
        <v>103</v>
      </c>
      <c r="J175" s="376">
        <v>166</v>
      </c>
      <c r="K175" s="376">
        <v>269</v>
      </c>
    </row>
    <row r="176" spans="1:11">
      <c r="A176" s="658"/>
      <c r="B176" s="170" t="s">
        <v>53</v>
      </c>
      <c r="C176" s="169">
        <v>0</v>
      </c>
      <c r="D176" s="169">
        <v>1</v>
      </c>
      <c r="E176" s="169">
        <v>1</v>
      </c>
      <c r="F176" s="380"/>
      <c r="G176" s="380"/>
      <c r="H176" s="380"/>
      <c r="I176" s="380"/>
      <c r="J176" s="380"/>
      <c r="K176" s="380"/>
    </row>
    <row r="177" spans="1:11">
      <c r="A177" s="656" t="s">
        <v>438</v>
      </c>
      <c r="B177" s="656"/>
      <c r="C177" s="256">
        <v>3447</v>
      </c>
      <c r="D177" s="256">
        <v>2176</v>
      </c>
      <c r="E177" s="256">
        <v>5623</v>
      </c>
      <c r="F177" s="256">
        <v>2295</v>
      </c>
      <c r="G177" s="256">
        <v>3912</v>
      </c>
      <c r="H177" s="256">
        <v>6207</v>
      </c>
      <c r="I177" s="256">
        <v>78628</v>
      </c>
      <c r="J177" s="256">
        <v>98051</v>
      </c>
      <c r="K177" s="256">
        <v>176679</v>
      </c>
    </row>
    <row r="178" spans="1:11">
      <c r="A178" s="658" t="s">
        <v>439</v>
      </c>
      <c r="B178" s="170" t="s">
        <v>440</v>
      </c>
      <c r="C178" s="169">
        <v>263</v>
      </c>
      <c r="D178" s="169">
        <v>194</v>
      </c>
      <c r="E178" s="169">
        <v>457</v>
      </c>
      <c r="F178" s="169">
        <v>308</v>
      </c>
      <c r="G178" s="169">
        <v>319</v>
      </c>
      <c r="H178" s="169">
        <v>627</v>
      </c>
      <c r="I178" s="169">
        <v>23866</v>
      </c>
      <c r="J178" s="169">
        <v>25628</v>
      </c>
      <c r="K178" s="169">
        <v>49494</v>
      </c>
    </row>
    <row r="179" spans="1:11">
      <c r="A179" s="658"/>
      <c r="B179" s="170" t="s">
        <v>441</v>
      </c>
      <c r="C179" s="169">
        <v>344</v>
      </c>
      <c r="D179" s="169">
        <v>298</v>
      </c>
      <c r="E179" s="169">
        <v>642</v>
      </c>
      <c r="F179" s="169">
        <v>308</v>
      </c>
      <c r="G179" s="169">
        <v>326</v>
      </c>
      <c r="H179" s="169">
        <v>634</v>
      </c>
      <c r="I179" s="169">
        <v>20426</v>
      </c>
      <c r="J179" s="169">
        <v>27479</v>
      </c>
      <c r="K179" s="169">
        <v>47905</v>
      </c>
    </row>
    <row r="180" spans="1:11">
      <c r="A180" s="658"/>
      <c r="B180" s="170" t="s">
        <v>443</v>
      </c>
      <c r="C180" s="169">
        <v>163</v>
      </c>
      <c r="D180" s="169">
        <v>117</v>
      </c>
      <c r="E180" s="169">
        <v>280</v>
      </c>
      <c r="F180" s="169">
        <v>169</v>
      </c>
      <c r="G180" s="169">
        <v>187</v>
      </c>
      <c r="H180" s="169">
        <v>356</v>
      </c>
      <c r="I180" s="169">
        <v>15320</v>
      </c>
      <c r="J180" s="169">
        <v>26463</v>
      </c>
      <c r="K180" s="169">
        <v>41783</v>
      </c>
    </row>
    <row r="181" spans="1:11">
      <c r="A181" s="658"/>
      <c r="B181" s="170" t="s">
        <v>442</v>
      </c>
      <c r="C181" s="169">
        <v>213</v>
      </c>
      <c r="D181" s="169">
        <v>127</v>
      </c>
      <c r="E181" s="169">
        <v>340</v>
      </c>
      <c r="F181" s="169">
        <v>267</v>
      </c>
      <c r="G181" s="169">
        <v>164</v>
      </c>
      <c r="H181" s="169">
        <v>431</v>
      </c>
      <c r="I181" s="169">
        <v>18101</v>
      </c>
      <c r="J181" s="169">
        <v>18687</v>
      </c>
      <c r="K181" s="169">
        <v>36788</v>
      </c>
    </row>
    <row r="182" spans="1:11">
      <c r="A182" s="658"/>
      <c r="B182" s="170" t="s">
        <v>444</v>
      </c>
      <c r="C182" s="169">
        <v>257</v>
      </c>
      <c r="D182" s="169">
        <v>169</v>
      </c>
      <c r="E182" s="169">
        <v>426</v>
      </c>
      <c r="F182" s="169">
        <v>373</v>
      </c>
      <c r="G182" s="169">
        <v>507</v>
      </c>
      <c r="H182" s="169">
        <v>880</v>
      </c>
      <c r="I182" s="169">
        <v>14541</v>
      </c>
      <c r="J182" s="169">
        <v>16701</v>
      </c>
      <c r="K182" s="169">
        <v>31242</v>
      </c>
    </row>
    <row r="183" spans="1:11">
      <c r="A183" s="658"/>
      <c r="B183" s="170" t="s">
        <v>446</v>
      </c>
      <c r="C183" s="169">
        <v>130</v>
      </c>
      <c r="D183" s="169">
        <v>74</v>
      </c>
      <c r="E183" s="169">
        <v>204</v>
      </c>
      <c r="F183" s="169">
        <v>81</v>
      </c>
      <c r="G183" s="169">
        <v>55</v>
      </c>
      <c r="H183" s="169">
        <v>136</v>
      </c>
      <c r="I183" s="169">
        <v>6832</v>
      </c>
      <c r="J183" s="169">
        <v>7336</v>
      </c>
      <c r="K183" s="169">
        <v>14168</v>
      </c>
    </row>
    <row r="184" spans="1:11">
      <c r="A184" s="658"/>
      <c r="B184" s="170" t="s">
        <v>445</v>
      </c>
      <c r="C184" s="169">
        <v>86</v>
      </c>
      <c r="D184" s="169">
        <v>112</v>
      </c>
      <c r="E184" s="169">
        <v>198</v>
      </c>
      <c r="F184" s="169">
        <v>57</v>
      </c>
      <c r="G184" s="169">
        <v>167</v>
      </c>
      <c r="H184" s="169">
        <v>224</v>
      </c>
      <c r="I184" s="169">
        <v>2941</v>
      </c>
      <c r="J184" s="169">
        <v>5831</v>
      </c>
      <c r="K184" s="169">
        <v>8772</v>
      </c>
    </row>
    <row r="185" spans="1:11">
      <c r="A185" s="658"/>
      <c r="B185" s="170" t="s">
        <v>447</v>
      </c>
      <c r="C185" s="169">
        <v>48</v>
      </c>
      <c r="D185" s="169">
        <v>36</v>
      </c>
      <c r="E185" s="169">
        <v>84</v>
      </c>
      <c r="F185" s="169">
        <v>60</v>
      </c>
      <c r="G185" s="169">
        <v>44</v>
      </c>
      <c r="H185" s="169">
        <v>104</v>
      </c>
      <c r="I185" s="169">
        <v>3324</v>
      </c>
      <c r="J185" s="169">
        <v>1676</v>
      </c>
      <c r="K185" s="169">
        <v>5000</v>
      </c>
    </row>
    <row r="186" spans="1:11">
      <c r="A186" s="658"/>
      <c r="B186" s="170" t="s">
        <v>448</v>
      </c>
      <c r="C186" s="169">
        <v>122</v>
      </c>
      <c r="D186" s="169">
        <v>100</v>
      </c>
      <c r="E186" s="169">
        <v>222</v>
      </c>
      <c r="F186" s="169">
        <v>77</v>
      </c>
      <c r="G186" s="169">
        <v>60</v>
      </c>
      <c r="H186" s="169">
        <v>137</v>
      </c>
      <c r="I186" s="169">
        <v>1667</v>
      </c>
      <c r="J186" s="169">
        <v>1870</v>
      </c>
      <c r="K186" s="169">
        <v>3537</v>
      </c>
    </row>
    <row r="187" spans="1:11">
      <c r="A187" s="658"/>
      <c r="B187" s="170" t="s">
        <v>449</v>
      </c>
      <c r="C187" s="169">
        <v>50</v>
      </c>
      <c r="D187" s="169">
        <v>25</v>
      </c>
      <c r="E187" s="169">
        <v>75</v>
      </c>
      <c r="F187" s="169">
        <v>21</v>
      </c>
      <c r="G187" s="169">
        <v>22</v>
      </c>
      <c r="H187" s="169">
        <v>43</v>
      </c>
      <c r="I187" s="169">
        <v>297</v>
      </c>
      <c r="J187" s="169">
        <v>411</v>
      </c>
      <c r="K187" s="169">
        <v>708</v>
      </c>
    </row>
    <row r="188" spans="1:11">
      <c r="A188" s="658"/>
      <c r="B188" s="170" t="s">
        <v>424</v>
      </c>
      <c r="C188" s="169">
        <v>0</v>
      </c>
      <c r="D188" s="169">
        <v>0</v>
      </c>
      <c r="E188" s="169">
        <v>0</v>
      </c>
      <c r="F188" s="169"/>
      <c r="G188" s="169"/>
      <c r="H188" s="169"/>
      <c r="I188" s="169">
        <v>209</v>
      </c>
      <c r="J188" s="169">
        <v>163</v>
      </c>
      <c r="K188" s="169">
        <v>372</v>
      </c>
    </row>
    <row r="189" spans="1:11">
      <c r="A189" s="658"/>
      <c r="B189" s="170" t="s">
        <v>450</v>
      </c>
      <c r="C189" s="169">
        <v>24</v>
      </c>
      <c r="D189" s="169">
        <v>8</v>
      </c>
      <c r="E189" s="169">
        <v>32</v>
      </c>
      <c r="F189" s="169">
        <v>19</v>
      </c>
      <c r="G189" s="169">
        <v>6</v>
      </c>
      <c r="H189" s="169">
        <v>25</v>
      </c>
      <c r="I189" s="169">
        <v>30</v>
      </c>
      <c r="J189" s="169">
        <v>12</v>
      </c>
      <c r="K189" s="169">
        <v>42</v>
      </c>
    </row>
    <row r="190" spans="1:11">
      <c r="A190" s="658"/>
      <c r="B190" s="170" t="s">
        <v>431</v>
      </c>
      <c r="C190" s="169">
        <v>0</v>
      </c>
      <c r="D190" s="169">
        <v>0</v>
      </c>
      <c r="E190" s="169">
        <v>0</v>
      </c>
      <c r="F190" s="169">
        <v>0</v>
      </c>
      <c r="G190" s="169">
        <v>0</v>
      </c>
      <c r="H190" s="169">
        <v>0</v>
      </c>
      <c r="I190" s="169">
        <v>2</v>
      </c>
      <c r="J190" s="169">
        <v>28</v>
      </c>
      <c r="K190" s="169">
        <v>30</v>
      </c>
    </row>
    <row r="191" spans="1:11">
      <c r="A191" s="656" t="s">
        <v>451</v>
      </c>
      <c r="B191" s="656"/>
      <c r="C191" s="256">
        <v>1700</v>
      </c>
      <c r="D191" s="256">
        <v>1260</v>
      </c>
      <c r="E191" s="256">
        <v>2960</v>
      </c>
      <c r="F191" s="256">
        <v>1740</v>
      </c>
      <c r="G191" s="256">
        <v>1857</v>
      </c>
      <c r="H191" s="256">
        <v>3597</v>
      </c>
      <c r="I191" s="256">
        <v>107556</v>
      </c>
      <c r="J191" s="256">
        <v>132285</v>
      </c>
      <c r="K191" s="256">
        <v>239841</v>
      </c>
    </row>
    <row r="192" spans="1:11">
      <c r="A192" s="659" t="s">
        <v>352</v>
      </c>
      <c r="B192" s="659"/>
      <c r="C192" s="169">
        <v>52</v>
      </c>
      <c r="D192" s="169">
        <v>53</v>
      </c>
      <c r="E192" s="169">
        <v>105</v>
      </c>
      <c r="F192" s="169">
        <v>127</v>
      </c>
      <c r="G192" s="169">
        <v>137</v>
      </c>
      <c r="H192" s="169">
        <v>264</v>
      </c>
      <c r="I192" s="169">
        <v>11139</v>
      </c>
      <c r="J192" s="169">
        <v>7806</v>
      </c>
      <c r="K192" s="169">
        <v>18945</v>
      </c>
    </row>
    <row r="193" spans="1:11" ht="15">
      <c r="A193" s="659" t="s">
        <v>811</v>
      </c>
      <c r="B193" s="659"/>
      <c r="C193" s="377">
        <v>215</v>
      </c>
      <c r="D193" s="377">
        <v>64</v>
      </c>
      <c r="E193" s="377">
        <v>279</v>
      </c>
      <c r="F193" s="377">
        <v>0</v>
      </c>
      <c r="G193" s="377">
        <v>2</v>
      </c>
      <c r="H193" s="377">
        <v>2</v>
      </c>
      <c r="I193" s="377">
        <v>707</v>
      </c>
      <c r="J193" s="377">
        <v>321</v>
      </c>
      <c r="K193" s="377">
        <v>1028</v>
      </c>
    </row>
    <row r="194" spans="1:11" ht="15">
      <c r="A194" s="659" t="s">
        <v>361</v>
      </c>
      <c r="B194" s="659"/>
      <c r="C194" s="377">
        <v>6</v>
      </c>
      <c r="D194" s="377">
        <v>16</v>
      </c>
      <c r="E194" s="377">
        <v>22</v>
      </c>
      <c r="F194" s="377">
        <v>18</v>
      </c>
      <c r="G194" s="377">
        <v>24</v>
      </c>
      <c r="H194" s="377">
        <v>42</v>
      </c>
      <c r="I194" s="377">
        <v>287</v>
      </c>
      <c r="J194" s="377">
        <v>4876</v>
      </c>
      <c r="K194" s="377">
        <v>5163</v>
      </c>
    </row>
    <row r="195" spans="1:11">
      <c r="A195" s="659" t="s">
        <v>38</v>
      </c>
      <c r="B195" s="659"/>
      <c r="C195" s="256">
        <v>13252</v>
      </c>
      <c r="D195" s="256">
        <v>8578</v>
      </c>
      <c r="E195" s="256">
        <v>21830</v>
      </c>
      <c r="F195" s="256">
        <v>9678</v>
      </c>
      <c r="G195" s="256">
        <v>13519</v>
      </c>
      <c r="H195" s="256">
        <v>23197</v>
      </c>
      <c r="I195" s="256">
        <v>693697</v>
      </c>
      <c r="J195" s="256">
        <v>726514</v>
      </c>
      <c r="K195" s="256">
        <v>1420211</v>
      </c>
    </row>
  </sheetData>
  <mergeCells count="53">
    <mergeCell ref="A191:B191"/>
    <mergeCell ref="A192:B192"/>
    <mergeCell ref="A193:B193"/>
    <mergeCell ref="A194:B194"/>
    <mergeCell ref="A195:B195"/>
    <mergeCell ref="A178:A190"/>
    <mergeCell ref="A97:B97"/>
    <mergeCell ref="A98:B98"/>
    <mergeCell ref="A99:A145"/>
    <mergeCell ref="A146:B146"/>
    <mergeCell ref="A147:A149"/>
    <mergeCell ref="A150:B150"/>
    <mergeCell ref="A151:B151"/>
    <mergeCell ref="A152:A157"/>
    <mergeCell ref="A158:B158"/>
    <mergeCell ref="A159:A176"/>
    <mergeCell ref="A177:B177"/>
    <mergeCell ref="A83:A96"/>
    <mergeCell ref="A51:A53"/>
    <mergeCell ref="A54:B54"/>
    <mergeCell ref="A55:A65"/>
    <mergeCell ref="A66:B66"/>
    <mergeCell ref="A67:A72"/>
    <mergeCell ref="A73:B73"/>
    <mergeCell ref="A74:B74"/>
    <mergeCell ref="A75:A79"/>
    <mergeCell ref="A80:B80"/>
    <mergeCell ref="A81:B81"/>
    <mergeCell ref="A82:B82"/>
    <mergeCell ref="A50:B50"/>
    <mergeCell ref="A14:B14"/>
    <mergeCell ref="A15:B15"/>
    <mergeCell ref="A16:B16"/>
    <mergeCell ref="A17:B17"/>
    <mergeCell ref="A18:A35"/>
    <mergeCell ref="A36:B36"/>
    <mergeCell ref="A38:A41"/>
    <mergeCell ref="A42:B42"/>
    <mergeCell ref="A43:B43"/>
    <mergeCell ref="A44:A48"/>
    <mergeCell ref="A49:B49"/>
    <mergeCell ref="A13:B13"/>
    <mergeCell ref="A1:K1"/>
    <mergeCell ref="A2:B3"/>
    <mergeCell ref="C2:E2"/>
    <mergeCell ref="F2:H2"/>
    <mergeCell ref="I2:K2"/>
    <mergeCell ref="A4:B4"/>
    <mergeCell ref="A5:A8"/>
    <mergeCell ref="A9:B9"/>
    <mergeCell ref="A10:B10"/>
    <mergeCell ref="A11:B11"/>
    <mergeCell ref="A12:B12"/>
  </mergeCells>
  <pageMargins left="0.59055118110236204" right="0.23622047244094499" top="0.47244094488188998" bottom="0.511811023622047" header="0.31496062992126" footer="0.196850393700787"/>
  <pageSetup paperSize="9" scale="66" firstPageNumber="115" orientation="portrait" useFirstPageNumber="1" horizontalDpi="4294967294" verticalDpi="4294967294" r:id="rId1"/>
  <headerFooter>
    <oddFooter>&amp;L&amp;"Arial,Italic"&amp;9AISHE 2014-15&amp;CT-&amp;P</oddFooter>
  </headerFooter>
  <rowBreaks count="2" manualBreakCount="2">
    <brk id="66" max="10" man="1"/>
    <brk id="12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P40"/>
  <sheetViews>
    <sheetView view="pageBreakPreview" topLeftCell="A25" zoomScaleSheetLayoutView="100" workbookViewId="0">
      <selection activeCell="A41" sqref="A41:XFD42"/>
    </sheetView>
  </sheetViews>
  <sheetFormatPr defaultRowHeight="12.75"/>
  <cols>
    <col min="1" max="1" width="5.42578125" style="279" customWidth="1"/>
    <col min="2" max="2" width="33" style="279" customWidth="1"/>
    <col min="3" max="3" width="17.85546875" style="279" customWidth="1"/>
    <col min="4" max="4" width="17.28515625" style="279" customWidth="1"/>
    <col min="5" max="5" width="17.5703125" style="279" customWidth="1"/>
    <col min="6" max="6" width="0" style="279" hidden="1" customWidth="1"/>
    <col min="7" max="7" width="10" style="279" hidden="1" customWidth="1"/>
    <col min="8" max="16384" width="9.140625" style="279"/>
  </cols>
  <sheetData>
    <row r="1" spans="1:16" ht="33" customHeight="1">
      <c r="A1" s="513" t="s">
        <v>70</v>
      </c>
      <c r="B1" s="513"/>
      <c r="C1" s="513"/>
      <c r="D1" s="513"/>
      <c r="E1" s="513"/>
    </row>
    <row r="2" spans="1:16" s="281" customFormat="1" ht="47.25">
      <c r="A2" s="280" t="s">
        <v>71</v>
      </c>
      <c r="B2" s="280" t="s">
        <v>72</v>
      </c>
      <c r="C2" s="280" t="s">
        <v>73</v>
      </c>
      <c r="D2" s="280" t="s">
        <v>74</v>
      </c>
      <c r="E2" s="280" t="s">
        <v>75</v>
      </c>
      <c r="F2" s="281" t="s">
        <v>76</v>
      </c>
      <c r="G2" s="281" t="s">
        <v>77</v>
      </c>
    </row>
    <row r="3" spans="1:16">
      <c r="A3" s="7">
        <v>1</v>
      </c>
      <c r="B3" s="8">
        <v>2</v>
      </c>
      <c r="C3" s="7">
        <v>3</v>
      </c>
      <c r="D3" s="8">
        <v>4</v>
      </c>
      <c r="E3" s="7">
        <v>5</v>
      </c>
    </row>
    <row r="4" spans="1:16" ht="18" customHeight="1">
      <c r="A4" s="282">
        <v>1</v>
      </c>
      <c r="B4" s="283" t="s">
        <v>0</v>
      </c>
      <c r="C4" s="284">
        <v>7</v>
      </c>
      <c r="D4" s="285">
        <v>15.233949945593038</v>
      </c>
      <c r="E4" s="285">
        <v>818.42857142857144</v>
      </c>
      <c r="F4" s="279" t="s">
        <v>78</v>
      </c>
      <c r="G4" s="279" t="e">
        <f>SUMIF('[1]39Pop2012'!$B$5:$B$40,B4,'[1]39Pop2012'!$E$5:$E$40)</f>
        <v>#VALUE!</v>
      </c>
    </row>
    <row r="5" spans="1:16" ht="18" customHeight="1">
      <c r="A5" s="282">
        <v>2</v>
      </c>
      <c r="B5" s="283" t="s">
        <v>1</v>
      </c>
      <c r="C5" s="284">
        <v>2673</v>
      </c>
      <c r="D5" s="285">
        <v>47.264795313199556</v>
      </c>
      <c r="E5" s="285">
        <v>515.57947778286757</v>
      </c>
      <c r="F5" s="279" t="s">
        <v>79</v>
      </c>
      <c r="G5" s="279" t="e">
        <f>SUMIF('[1]39Pop2012'!$B$5:$B$40,B5,'[1]39Pop2012'!$E$5:$E$40)</f>
        <v>#VALUE!</v>
      </c>
      <c r="P5" s="286"/>
    </row>
    <row r="6" spans="1:16" ht="18" customHeight="1">
      <c r="A6" s="282">
        <v>3</v>
      </c>
      <c r="B6" s="283" t="s">
        <v>2</v>
      </c>
      <c r="C6" s="284">
        <v>27</v>
      </c>
      <c r="D6" s="285">
        <v>16.555580763641494</v>
      </c>
      <c r="E6" s="285">
        <v>1538.0526315789473</v>
      </c>
      <c r="F6" s="279" t="s">
        <v>80</v>
      </c>
      <c r="G6" s="279" t="e">
        <f>SUMIF('[1]39Pop2012'!$B$5:$B$40,B6,'[1]39Pop2012'!$E$5:$E$40)</f>
        <v>#VALUE!</v>
      </c>
      <c r="P6" s="286"/>
    </row>
    <row r="7" spans="1:16" ht="18" customHeight="1">
      <c r="A7" s="282">
        <v>4</v>
      </c>
      <c r="B7" s="283" t="s">
        <v>3</v>
      </c>
      <c r="C7" s="284">
        <v>538</v>
      </c>
      <c r="D7" s="285">
        <v>14.617678424659861</v>
      </c>
      <c r="E7" s="285">
        <v>907.86286919831218</v>
      </c>
      <c r="F7" s="279" t="s">
        <v>80</v>
      </c>
      <c r="G7" s="279" t="e">
        <f>SUMIF('[1]39Pop2012'!$B$5:$B$40,B7,'[1]39Pop2012'!$E$5:$E$40)</f>
        <v>#VALUE!</v>
      </c>
      <c r="P7" s="286"/>
    </row>
    <row r="8" spans="1:16" ht="18" customHeight="1">
      <c r="A8" s="282">
        <v>5</v>
      </c>
      <c r="B8" s="283" t="s">
        <v>4</v>
      </c>
      <c r="C8" s="284">
        <v>732</v>
      </c>
      <c r="D8" s="285">
        <v>6.6518484323628781</v>
      </c>
      <c r="E8" s="285">
        <v>2080.7850318471337</v>
      </c>
      <c r="F8" s="279" t="s">
        <v>81</v>
      </c>
      <c r="G8" s="279" t="e">
        <f>SUMIF('[1]39Pop2012'!$B$5:$B$40,B8,'[1]39Pop2012'!$E$5:$E$40)</f>
        <v>#VALUE!</v>
      </c>
      <c r="P8" s="286"/>
    </row>
    <row r="9" spans="1:16" ht="18" customHeight="1">
      <c r="A9" s="282">
        <v>6</v>
      </c>
      <c r="B9" s="283" t="s">
        <v>5</v>
      </c>
      <c r="C9" s="284">
        <v>27</v>
      </c>
      <c r="D9" s="285">
        <v>16.200550818727837</v>
      </c>
      <c r="E9" s="285">
        <v>1741.4</v>
      </c>
      <c r="F9" s="279" t="s">
        <v>78</v>
      </c>
      <c r="G9" s="279" t="e">
        <f>SUMIF('[1]39Pop2012'!$B$5:$B$40,B9,'[1]39Pop2012'!$E$5:$E$40)</f>
        <v>#VALUE!</v>
      </c>
      <c r="P9" s="286"/>
    </row>
    <row r="10" spans="1:16" ht="18" customHeight="1">
      <c r="A10" s="282">
        <v>7</v>
      </c>
      <c r="B10" s="283" t="s">
        <v>6</v>
      </c>
      <c r="C10" s="284">
        <v>702</v>
      </c>
      <c r="D10" s="285">
        <v>22.919597594552318</v>
      </c>
      <c r="E10" s="285">
        <v>510.51390922401174</v>
      </c>
      <c r="F10" s="279" t="s">
        <v>81</v>
      </c>
      <c r="G10" s="279" t="e">
        <f>SUMIF('[1]39Pop2012'!$B$5:$B$40,B10,'[1]39Pop2012'!$E$5:$E$40)</f>
        <v>#VALUE!</v>
      </c>
      <c r="P10" s="286"/>
    </row>
    <row r="11" spans="1:16" ht="18" customHeight="1">
      <c r="A11" s="282">
        <v>8</v>
      </c>
      <c r="B11" s="283" t="s">
        <v>7</v>
      </c>
      <c r="C11" s="284">
        <v>9</v>
      </c>
      <c r="D11" s="285">
        <v>15.496668216333489</v>
      </c>
      <c r="E11" s="285">
        <v>662.42857142857144</v>
      </c>
      <c r="F11" s="279" t="s">
        <v>78</v>
      </c>
      <c r="G11" s="279" t="e">
        <f>SUMIF('[1]39Pop2012'!$B$5:$B$40,B11,'[1]39Pop2012'!$E$5:$E$40)</f>
        <v>#VALUE!</v>
      </c>
      <c r="P11" s="286"/>
    </row>
    <row r="12" spans="1:16" ht="18" customHeight="1">
      <c r="A12" s="282">
        <v>9</v>
      </c>
      <c r="B12" s="283" t="s">
        <v>68</v>
      </c>
      <c r="C12" s="284">
        <v>8</v>
      </c>
      <c r="D12" s="285">
        <v>15.295197308045275</v>
      </c>
      <c r="E12" s="285">
        <v>365.875</v>
      </c>
      <c r="F12" s="279" t="s">
        <v>78</v>
      </c>
      <c r="G12" s="279" t="e">
        <f>SUMIF('[1]39Pop2012'!$B$5:$B$40,B12,'[1]39Pop2012'!$E$5:$E$40)</f>
        <v>#VALUE!</v>
      </c>
      <c r="P12" s="286"/>
    </row>
    <row r="13" spans="1:16" ht="18" customHeight="1">
      <c r="A13" s="282">
        <v>10</v>
      </c>
      <c r="B13" s="283" t="s">
        <v>8</v>
      </c>
      <c r="C13" s="284">
        <v>190</v>
      </c>
      <c r="D13" s="285">
        <v>8.6069357406177609</v>
      </c>
      <c r="E13" s="285">
        <v>1506.301204819277</v>
      </c>
      <c r="F13" s="279" t="s">
        <v>82</v>
      </c>
      <c r="G13" s="279" t="e">
        <f>SUMIF('[1]39Pop2012'!$B$5:$B$40,B13,'[1]39Pop2012'!$E$5:$E$40)</f>
        <v>#VALUE!</v>
      </c>
      <c r="P13" s="286"/>
    </row>
    <row r="14" spans="1:16" ht="18" customHeight="1">
      <c r="A14" s="282">
        <v>11</v>
      </c>
      <c r="B14" s="283" t="s">
        <v>9</v>
      </c>
      <c r="C14" s="284">
        <v>56</v>
      </c>
      <c r="D14" s="285">
        <v>33.381816447697844</v>
      </c>
      <c r="E14" s="285">
        <v>525.71428571428567</v>
      </c>
      <c r="F14" s="279" t="s">
        <v>83</v>
      </c>
      <c r="G14" s="279" t="e">
        <f>SUMIF('[1]39Pop2012'!$B$5:$B$40,B14,'[1]39Pop2012'!$E$5:$E$40)</f>
        <v>#VALUE!</v>
      </c>
      <c r="P14" s="286"/>
    </row>
    <row r="15" spans="1:16" ht="18" customHeight="1">
      <c r="A15" s="282">
        <v>12</v>
      </c>
      <c r="B15" s="283" t="s">
        <v>10</v>
      </c>
      <c r="C15" s="284">
        <v>1989</v>
      </c>
      <c r="D15" s="285">
        <v>27.746471741076451</v>
      </c>
      <c r="E15" s="285">
        <v>610.86403283735251</v>
      </c>
      <c r="F15" s="279" t="s">
        <v>83</v>
      </c>
      <c r="G15" s="279" t="e">
        <f>SUMIF('[1]39Pop2012'!$B$5:$B$40,B15,'[1]39Pop2012'!$E$5:$E$40)</f>
        <v>#VALUE!</v>
      </c>
      <c r="P15" s="286"/>
    </row>
    <row r="16" spans="1:16" ht="18" customHeight="1">
      <c r="A16" s="282">
        <v>13</v>
      </c>
      <c r="B16" s="283" t="s">
        <v>11</v>
      </c>
      <c r="C16" s="284">
        <v>1113</v>
      </c>
      <c r="D16" s="285">
        <v>34.939646704607419</v>
      </c>
      <c r="E16" s="285">
        <v>683.17174177831907</v>
      </c>
      <c r="F16" s="279" t="s">
        <v>82</v>
      </c>
      <c r="G16" s="279" t="e">
        <f>SUMIF('[1]39Pop2012'!$B$5:$B$40,B16,'[1]39Pop2012'!$E$5:$E$40)</f>
        <v>#VALUE!</v>
      </c>
      <c r="P16" s="286"/>
    </row>
    <row r="17" spans="1:16" ht="18" customHeight="1">
      <c r="A17" s="282">
        <v>14</v>
      </c>
      <c r="B17" s="283" t="s">
        <v>12</v>
      </c>
      <c r="C17" s="284">
        <v>321</v>
      </c>
      <c r="D17" s="285">
        <v>42.588364222059184</v>
      </c>
      <c r="E17" s="285">
        <v>549.10661764705878</v>
      </c>
      <c r="F17" s="279" t="s">
        <v>82</v>
      </c>
      <c r="G17" s="279" t="e">
        <f>SUMIF('[1]39Pop2012'!$B$5:$B$40,B17,'[1]39Pop2012'!$E$5:$E$40)</f>
        <v>#VALUE!</v>
      </c>
      <c r="P17" s="286"/>
    </row>
    <row r="18" spans="1:16" ht="18" customHeight="1">
      <c r="A18" s="282">
        <v>15</v>
      </c>
      <c r="B18" s="283" t="s">
        <v>13</v>
      </c>
      <c r="C18" s="284">
        <v>325</v>
      </c>
      <c r="D18" s="285">
        <v>23.852335694102969</v>
      </c>
      <c r="E18" s="285">
        <v>683.25252525252529</v>
      </c>
      <c r="F18" s="279" t="s">
        <v>82</v>
      </c>
      <c r="G18" s="279" t="e">
        <f>SUMIF('[1]39Pop2012'!$B$5:$B$40,B18,'[1]39Pop2012'!$E$5:$E$40)</f>
        <v>#VALUE!</v>
      </c>
      <c r="P18" s="286"/>
    </row>
    <row r="19" spans="1:16" ht="18" customHeight="1">
      <c r="A19" s="282">
        <v>16</v>
      </c>
      <c r="B19" s="283" t="s">
        <v>14</v>
      </c>
      <c r="C19" s="284">
        <v>302</v>
      </c>
      <c r="D19" s="285">
        <v>8.1355566929770209</v>
      </c>
      <c r="E19" s="285">
        <v>2025.4273504273503</v>
      </c>
      <c r="F19" s="279" t="s">
        <v>81</v>
      </c>
      <c r="G19" s="279" t="e">
        <f>SUMIF('[1]39Pop2012'!$B$5:$B$40,B19,'[1]39Pop2012'!$E$5:$E$40)</f>
        <v>#VALUE!</v>
      </c>
      <c r="P19" s="286"/>
    </row>
    <row r="20" spans="1:16" ht="18" customHeight="1">
      <c r="A20" s="282">
        <v>17</v>
      </c>
      <c r="B20" s="283" t="s">
        <v>15</v>
      </c>
      <c r="C20" s="284">
        <v>3492</v>
      </c>
      <c r="D20" s="285">
        <v>48.554995275899302</v>
      </c>
      <c r="E20" s="285">
        <v>433.5944869831547</v>
      </c>
      <c r="F20" s="279" t="s">
        <v>79</v>
      </c>
      <c r="G20" s="279" t="e">
        <f>SUMIF('[1]39Pop2012'!$B$5:$B$40,B20,'[1]39Pop2012'!$E$5:$E$40)</f>
        <v>#VALUE!</v>
      </c>
      <c r="P20" s="286"/>
    </row>
    <row r="21" spans="1:16" ht="18" customHeight="1">
      <c r="A21" s="282">
        <v>18</v>
      </c>
      <c r="B21" s="283" t="s">
        <v>16</v>
      </c>
      <c r="C21" s="284">
        <v>1259</v>
      </c>
      <c r="D21" s="285">
        <v>40.867295549100319</v>
      </c>
      <c r="E21" s="285">
        <v>517.26059513074847</v>
      </c>
      <c r="F21" s="279" t="s">
        <v>79</v>
      </c>
      <c r="G21" s="279" t="e">
        <f>SUMIF('[1]39Pop2012'!$B$5:$B$40,B21,'[1]39Pop2012'!$E$5:$E$40)</f>
        <v>#VALUE!</v>
      </c>
      <c r="P21" s="286"/>
    </row>
    <row r="22" spans="1:16" ht="18" customHeight="1">
      <c r="A22" s="282">
        <v>19</v>
      </c>
      <c r="B22" s="283" t="s">
        <v>69</v>
      </c>
      <c r="C22" s="284">
        <v>0</v>
      </c>
      <c r="D22" s="285">
        <v>0</v>
      </c>
      <c r="E22" s="285">
        <v>0</v>
      </c>
      <c r="F22" s="279" t="s">
        <v>78</v>
      </c>
      <c r="G22" s="279" t="e">
        <f>SUMIF('[1]39Pop2012'!$B$5:$B$40,B22,'[1]39Pop2012'!$E$5:$E$40)</f>
        <v>#VALUE!</v>
      </c>
      <c r="P22" s="286"/>
    </row>
    <row r="23" spans="1:16" ht="18" customHeight="1">
      <c r="A23" s="282">
        <v>20</v>
      </c>
      <c r="B23" s="283" t="s">
        <v>17</v>
      </c>
      <c r="C23" s="284">
        <v>2292</v>
      </c>
      <c r="D23" s="285">
        <v>26.259691854202341</v>
      </c>
      <c r="E23" s="285">
        <v>576.01234567901236</v>
      </c>
      <c r="F23" s="279" t="s">
        <v>82</v>
      </c>
      <c r="G23" s="279" t="e">
        <f>SUMIF('[1]39Pop2012'!$B$5:$B$40,B23,'[1]39Pop2012'!$E$5:$E$40)</f>
        <v>#VALUE!</v>
      </c>
      <c r="P23" s="286"/>
    </row>
    <row r="24" spans="1:16" ht="18" customHeight="1">
      <c r="A24" s="282">
        <v>21</v>
      </c>
      <c r="B24" s="283" t="s">
        <v>18</v>
      </c>
      <c r="C24" s="284">
        <v>4646</v>
      </c>
      <c r="D24" s="285">
        <v>34.736214859114966</v>
      </c>
      <c r="E24" s="285">
        <v>590.52703597439859</v>
      </c>
      <c r="F24" s="279" t="s">
        <v>83</v>
      </c>
      <c r="G24" s="279" t="e">
        <f>SUMIF('[1]39Pop2012'!$B$5:$B$40,B24,'[1]39Pop2012'!$E$5:$E$40)</f>
        <v>#VALUE!</v>
      </c>
      <c r="P24" s="286"/>
    </row>
    <row r="25" spans="1:16" ht="18" customHeight="1">
      <c r="A25" s="282">
        <v>22</v>
      </c>
      <c r="B25" s="283" t="s">
        <v>19</v>
      </c>
      <c r="C25" s="284">
        <v>86</v>
      </c>
      <c r="D25" s="285">
        <v>29.390756948692626</v>
      </c>
      <c r="E25" s="285">
        <v>1105.4578313253012</v>
      </c>
      <c r="F25" s="279" t="s">
        <v>80</v>
      </c>
      <c r="G25" s="279" t="e">
        <f>SUMIF('[1]39Pop2012'!$B$5:$B$40,B25,'[1]39Pop2012'!$E$5:$E$40)</f>
        <v>#VALUE!</v>
      </c>
      <c r="P25" s="286"/>
    </row>
    <row r="26" spans="1:16" ht="18" customHeight="1">
      <c r="A26" s="282">
        <v>23</v>
      </c>
      <c r="B26" s="283" t="s">
        <v>20</v>
      </c>
      <c r="C26" s="284">
        <v>63</v>
      </c>
      <c r="D26" s="285">
        <v>18.178827725309255</v>
      </c>
      <c r="E26" s="285">
        <v>960.26086956521738</v>
      </c>
      <c r="F26" s="279" t="s">
        <v>80</v>
      </c>
      <c r="G26" s="279" t="e">
        <f>SUMIF('[1]39Pop2012'!$B$5:$B$40,B26,'[1]39Pop2012'!$E$5:$E$40)</f>
        <v>#VALUE!</v>
      </c>
      <c r="P26" s="286"/>
    </row>
    <row r="27" spans="1:16" ht="18" customHeight="1">
      <c r="A27" s="282">
        <v>24</v>
      </c>
      <c r="B27" s="283" t="s">
        <v>21</v>
      </c>
      <c r="C27" s="284">
        <v>29</v>
      </c>
      <c r="D27" s="285">
        <v>22.070519113830606</v>
      </c>
      <c r="E27" s="285">
        <v>668.68965517241384</v>
      </c>
      <c r="F27" s="279" t="s">
        <v>80</v>
      </c>
      <c r="G27" s="279" t="e">
        <f>SUMIF('[1]39Pop2012'!$B$5:$B$40,B27,'[1]39Pop2012'!$E$5:$E$40)</f>
        <v>#VALUE!</v>
      </c>
      <c r="P27" s="286"/>
    </row>
    <row r="28" spans="1:16" ht="18" customHeight="1">
      <c r="A28" s="282">
        <v>25</v>
      </c>
      <c r="B28" s="283" t="s">
        <v>22</v>
      </c>
      <c r="C28" s="284">
        <v>65</v>
      </c>
      <c r="D28" s="285">
        <v>26.086921622847328</v>
      </c>
      <c r="E28" s="285">
        <v>418.47619047619048</v>
      </c>
      <c r="F28" s="279" t="s">
        <v>80</v>
      </c>
      <c r="G28" s="279" t="e">
        <f>SUMIF('[1]39Pop2012'!$B$5:$B$40,B28,'[1]39Pop2012'!$E$5:$E$40)</f>
        <v>#VALUE!</v>
      </c>
      <c r="P28" s="286"/>
    </row>
    <row r="29" spans="1:16" ht="18" customHeight="1">
      <c r="A29" s="282">
        <v>26</v>
      </c>
      <c r="B29" s="283" t="s">
        <v>23</v>
      </c>
      <c r="C29" s="284">
        <v>1070</v>
      </c>
      <c r="D29" s="285">
        <v>22.908031106108929</v>
      </c>
      <c r="E29" s="285">
        <v>606.07932011331445</v>
      </c>
      <c r="F29" s="279" t="s">
        <v>81</v>
      </c>
      <c r="G29" s="279" t="e">
        <f>SUMIF('[1]39Pop2012'!$B$5:$B$40,B29,'[1]39Pop2012'!$E$5:$E$40)</f>
        <v>#VALUE!</v>
      </c>
      <c r="P29" s="286"/>
    </row>
    <row r="30" spans="1:16" ht="18" customHeight="1">
      <c r="A30" s="282">
        <v>27</v>
      </c>
      <c r="B30" s="283" t="s">
        <v>24</v>
      </c>
      <c r="C30" s="284">
        <v>84</v>
      </c>
      <c r="D30" s="285">
        <v>57.284314327216187</v>
      </c>
      <c r="E30" s="285">
        <v>566.36363636363637</v>
      </c>
      <c r="F30" s="279" t="s">
        <v>78</v>
      </c>
      <c r="G30" s="279" t="e">
        <f>SUMIF('[1]39Pop2012'!$B$5:$B$40,B30,'[1]39Pop2012'!$E$5:$E$40)</f>
        <v>#VALUE!</v>
      </c>
      <c r="P30" s="286"/>
    </row>
    <row r="31" spans="1:16" ht="18" customHeight="1">
      <c r="A31" s="282">
        <v>28</v>
      </c>
      <c r="B31" s="283" t="s">
        <v>25</v>
      </c>
      <c r="C31" s="284">
        <v>1006</v>
      </c>
      <c r="D31" s="285">
        <v>30.56779837407267</v>
      </c>
      <c r="E31" s="285">
        <v>667.62057522123894</v>
      </c>
      <c r="F31" s="279" t="s">
        <v>82</v>
      </c>
      <c r="G31" s="279" t="e">
        <f>SUMIF('[1]39Pop2012'!$B$5:$B$40,B31,'[1]39Pop2012'!$E$5:$E$40)</f>
        <v>#VALUE!</v>
      </c>
      <c r="P31" s="286"/>
    </row>
    <row r="32" spans="1:16" ht="18" customHeight="1">
      <c r="A32" s="282">
        <v>29</v>
      </c>
      <c r="B32" s="283" t="s">
        <v>26</v>
      </c>
      <c r="C32" s="284">
        <v>2892</v>
      </c>
      <c r="D32" s="285">
        <v>33.644275307893984</v>
      </c>
      <c r="E32" s="285">
        <v>561.91689497716891</v>
      </c>
      <c r="F32" s="279" t="s">
        <v>83</v>
      </c>
      <c r="G32" s="279" t="e">
        <f>SUMIF('[1]39Pop2012'!$B$5:$B$40,B32,'[1]39Pop2012'!$E$5:$E$40)</f>
        <v>#VALUE!</v>
      </c>
      <c r="P32" s="286"/>
    </row>
    <row r="33" spans="1:16" ht="18" customHeight="1">
      <c r="A33" s="282">
        <v>30</v>
      </c>
      <c r="B33" s="283" t="s">
        <v>27</v>
      </c>
      <c r="C33" s="284">
        <v>14</v>
      </c>
      <c r="D33" s="285">
        <v>17.685699848408287</v>
      </c>
      <c r="E33" s="285">
        <v>537.07142857142856</v>
      </c>
      <c r="F33" s="279" t="s">
        <v>80</v>
      </c>
      <c r="G33" s="279" t="e">
        <f>SUMIF('[1]39Pop2012'!$B$5:$B$40,B33,'[1]39Pop2012'!$E$5:$E$40)</f>
        <v>#VALUE!</v>
      </c>
      <c r="P33" s="286"/>
    </row>
    <row r="34" spans="1:16" ht="18" customHeight="1">
      <c r="A34" s="282">
        <v>31</v>
      </c>
      <c r="B34" s="283" t="s">
        <v>28</v>
      </c>
      <c r="C34" s="284">
        <v>2477</v>
      </c>
      <c r="D34" s="285">
        <v>33.40371893838477</v>
      </c>
      <c r="E34" s="285">
        <v>854.07585644371943</v>
      </c>
      <c r="F34" s="279" t="s">
        <v>79</v>
      </c>
      <c r="G34" s="279" t="e">
        <f>SUMIF('[1]39Pop2012'!$B$5:$B$40,B34,'[1]39Pop2012'!$E$5:$E$40)</f>
        <v>#VALUE!</v>
      </c>
      <c r="P34" s="286"/>
    </row>
    <row r="35" spans="1:16" ht="18" customHeight="1">
      <c r="A35" s="282">
        <v>32</v>
      </c>
      <c r="B35" s="283" t="s">
        <v>29</v>
      </c>
      <c r="C35" s="284">
        <v>2450</v>
      </c>
      <c r="D35" s="285">
        <v>59.815270911907</v>
      </c>
      <c r="E35" s="285">
        <v>579.54654654654655</v>
      </c>
      <c r="P35" s="286"/>
    </row>
    <row r="36" spans="1:16" ht="18" customHeight="1">
      <c r="A36" s="282">
        <v>33</v>
      </c>
      <c r="B36" s="283" t="s">
        <v>30</v>
      </c>
      <c r="C36" s="284">
        <v>48</v>
      </c>
      <c r="D36" s="285">
        <v>10.875106202209006</v>
      </c>
      <c r="E36" s="285">
        <v>1133.5106382978724</v>
      </c>
      <c r="F36" s="279" t="s">
        <v>80</v>
      </c>
      <c r="G36" s="279" t="e">
        <f>SUMIF('[1]39Pop2012'!$B$5:$B$40,B36,'[1]39Pop2012'!$E$5:$E$40)</f>
        <v>#VALUE!</v>
      </c>
      <c r="P36" s="286"/>
    </row>
    <row r="37" spans="1:16" ht="18" customHeight="1">
      <c r="A37" s="282">
        <v>34</v>
      </c>
      <c r="B37" s="283" t="s">
        <v>31</v>
      </c>
      <c r="C37" s="284">
        <v>6026</v>
      </c>
      <c r="D37" s="285">
        <v>24.78979173983241</v>
      </c>
      <c r="E37" s="285">
        <v>1011.4588060256649</v>
      </c>
      <c r="F37" s="279" t="s">
        <v>82</v>
      </c>
      <c r="G37" s="279" t="e">
        <f>SUMIF('[1]39Pop2012'!$B$5:$B$40,B37,'[1]39Pop2012'!$E$5:$E$40)</f>
        <v>#VALUE!</v>
      </c>
      <c r="P37" s="286"/>
    </row>
    <row r="38" spans="1:16" ht="18" customHeight="1">
      <c r="A38" s="282">
        <v>35</v>
      </c>
      <c r="B38" s="283" t="s">
        <v>32</v>
      </c>
      <c r="C38" s="284">
        <v>429</v>
      </c>
      <c r="D38" s="285">
        <v>34.987448558663921</v>
      </c>
      <c r="E38" s="285">
        <v>726.12264150943395</v>
      </c>
      <c r="F38" s="279" t="s">
        <v>82</v>
      </c>
      <c r="G38" s="279" t="e">
        <f>SUMIF('[1]39Pop2012'!$B$5:$B$40,B38,'[1]39Pop2012'!$E$5:$E$40)</f>
        <v>#VALUE!</v>
      </c>
      <c r="P38" s="286"/>
    </row>
    <row r="39" spans="1:16" ht="18" customHeight="1">
      <c r="A39" s="282">
        <v>36</v>
      </c>
      <c r="B39" s="283" t="s">
        <v>33</v>
      </c>
      <c r="C39" s="284">
        <v>1051</v>
      </c>
      <c r="D39" s="285">
        <v>9.6198220689884941</v>
      </c>
      <c r="E39" s="285">
        <v>1455.2818532818533</v>
      </c>
      <c r="F39" s="279" t="s">
        <v>81</v>
      </c>
      <c r="G39" s="279" t="e">
        <f>SUMIF('[1]39Pop2012'!$B$5:$B$40,B39,'[1]39Pop2012'!$E$5:$E$40)</f>
        <v>#VALUE!</v>
      </c>
      <c r="P39" s="286"/>
    </row>
    <row r="40" spans="1:16" s="289" customFormat="1" ht="18" customHeight="1">
      <c r="A40" s="514" t="s">
        <v>39</v>
      </c>
      <c r="B40" s="515"/>
      <c r="C40" s="287">
        <v>38498</v>
      </c>
      <c r="D40" s="288">
        <v>27.294726998775811</v>
      </c>
      <c r="E40" s="288">
        <v>730.79301637060257</v>
      </c>
      <c r="G40" s="289" t="e">
        <f>SUM(G4:G39)</f>
        <v>#VALUE!</v>
      </c>
      <c r="P40" s="290"/>
    </row>
  </sheetData>
  <mergeCells count="2">
    <mergeCell ref="A1:E1"/>
    <mergeCell ref="A40:B40"/>
  </mergeCells>
  <pageMargins left="0.70866141732283505" right="0.15748031496063" top="0.66929133858267698" bottom="0.74803149606299202" header="0.31496062992126" footer="0.31496062992126"/>
  <pageSetup paperSize="9" firstPageNumber="5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7030A0"/>
  </sheetPr>
  <dimension ref="A1:AD41"/>
  <sheetViews>
    <sheetView view="pageBreakPreview" zoomScaleSheetLayoutView="100" workbookViewId="0">
      <pane xSplit="1" ySplit="4" topLeftCell="M5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:A3"/>
    </sheetView>
  </sheetViews>
  <sheetFormatPr defaultRowHeight="14.25"/>
  <cols>
    <col min="1" max="1" width="18" style="119" bestFit="1" customWidth="1"/>
    <col min="2" max="2" width="6.7109375" style="120" customWidth="1"/>
    <col min="3" max="4" width="8.140625" style="120" customWidth="1"/>
    <col min="5" max="5" width="6.7109375" style="120" customWidth="1"/>
    <col min="6" max="6" width="11.42578125" style="120" customWidth="1"/>
    <col min="7" max="7" width="9.140625" style="120" customWidth="1"/>
    <col min="8" max="9" width="8" style="120" customWidth="1"/>
    <col min="10" max="10" width="6.7109375" style="120" customWidth="1"/>
    <col min="11" max="11" width="12.7109375" style="12" customWidth="1"/>
    <col min="12" max="14" width="7.28515625" style="12" customWidth="1"/>
    <col min="15" max="15" width="11.5703125" style="12" bestFit="1" customWidth="1"/>
    <col min="16" max="17" width="7.28515625" style="12" customWidth="1"/>
    <col min="18" max="18" width="6.28515625" style="12" bestFit="1" customWidth="1"/>
    <col min="19" max="19" width="13.7109375" style="12" customWidth="1"/>
    <col min="20" max="21" width="8.140625" style="12" bestFit="1" customWidth="1"/>
    <col min="22" max="22" width="13.7109375" style="12" customWidth="1"/>
    <col min="23" max="24" width="7.28515625" style="12" customWidth="1"/>
    <col min="25" max="25" width="11.7109375" style="12" customWidth="1"/>
    <col min="26" max="26" width="8.85546875" style="12" customWidth="1"/>
    <col min="27" max="27" width="7.28515625" style="12" customWidth="1"/>
    <col min="28" max="28" width="12.7109375" style="12" customWidth="1"/>
    <col min="29" max="29" width="11.5703125" style="12" customWidth="1"/>
    <col min="30" max="30" width="11.28515625" style="12" customWidth="1"/>
    <col min="31" max="16384" width="9.140625" style="12"/>
  </cols>
  <sheetData>
    <row r="1" spans="1:30" s="33" customFormat="1" ht="24.75" customHeight="1">
      <c r="A1" s="32" t="s">
        <v>34</v>
      </c>
      <c r="B1" s="472" t="s">
        <v>1435</v>
      </c>
      <c r="C1" s="472"/>
      <c r="D1" s="473"/>
      <c r="E1" s="473"/>
      <c r="F1" s="473"/>
      <c r="G1" s="473"/>
      <c r="H1" s="473"/>
      <c r="I1" s="473"/>
      <c r="J1" s="473"/>
      <c r="L1" s="474" t="str">
        <f>B1</f>
        <v>37. Number of different types of Institutions attached with University</v>
      </c>
      <c r="W1" s="474" t="str">
        <f>B1</f>
        <v>37. Number of different types of Institutions attached with University</v>
      </c>
    </row>
    <row r="2" spans="1:30" s="259" customFormat="1" ht="71.25">
      <c r="A2" s="661" t="s">
        <v>36</v>
      </c>
      <c r="B2" s="660" t="s">
        <v>480</v>
      </c>
      <c r="C2" s="660"/>
      <c r="D2" s="660"/>
      <c r="E2" s="660"/>
      <c r="F2" s="660" t="s">
        <v>508</v>
      </c>
      <c r="G2" s="660" t="s">
        <v>483</v>
      </c>
      <c r="H2" s="660"/>
      <c r="I2" s="660"/>
      <c r="J2" s="660"/>
      <c r="K2" s="660" t="s">
        <v>509</v>
      </c>
      <c r="L2" s="660" t="s">
        <v>485</v>
      </c>
      <c r="M2" s="660"/>
      <c r="N2" s="660"/>
      <c r="O2" s="660" t="s">
        <v>510</v>
      </c>
      <c r="P2" s="660" t="s">
        <v>487</v>
      </c>
      <c r="Q2" s="660"/>
      <c r="R2" s="660"/>
      <c r="S2" s="660" t="s">
        <v>511</v>
      </c>
      <c r="T2" s="660" t="s">
        <v>488</v>
      </c>
      <c r="U2" s="660"/>
      <c r="V2" s="660" t="s">
        <v>512</v>
      </c>
      <c r="W2" s="664" t="s">
        <v>489</v>
      </c>
      <c r="X2" s="665"/>
      <c r="Y2" s="662" t="s">
        <v>513</v>
      </c>
      <c r="Z2" s="664" t="s">
        <v>482</v>
      </c>
      <c r="AA2" s="665"/>
      <c r="AB2" s="662" t="s">
        <v>514</v>
      </c>
      <c r="AC2" s="435" t="s">
        <v>486</v>
      </c>
      <c r="AD2" s="435" t="s">
        <v>37</v>
      </c>
    </row>
    <row r="3" spans="1:30" s="261" customFormat="1" ht="68.25" customHeight="1">
      <c r="A3" s="661"/>
      <c r="B3" s="260" t="s">
        <v>515</v>
      </c>
      <c r="C3" s="260" t="s">
        <v>516</v>
      </c>
      <c r="D3" s="260" t="s">
        <v>517</v>
      </c>
      <c r="E3" s="260" t="s">
        <v>518</v>
      </c>
      <c r="F3" s="660"/>
      <c r="G3" s="260" t="s">
        <v>515</v>
      </c>
      <c r="H3" s="260" t="s">
        <v>516</v>
      </c>
      <c r="I3" s="260" t="s">
        <v>517</v>
      </c>
      <c r="J3" s="260" t="s">
        <v>518</v>
      </c>
      <c r="K3" s="660"/>
      <c r="L3" s="260" t="s">
        <v>516</v>
      </c>
      <c r="M3" s="260" t="s">
        <v>517</v>
      </c>
      <c r="N3" s="260" t="s">
        <v>518</v>
      </c>
      <c r="O3" s="660"/>
      <c r="P3" s="260" t="s">
        <v>516</v>
      </c>
      <c r="Q3" s="260" t="s">
        <v>517</v>
      </c>
      <c r="R3" s="260" t="s">
        <v>518</v>
      </c>
      <c r="S3" s="660"/>
      <c r="T3" s="260" t="s">
        <v>516</v>
      </c>
      <c r="U3" s="260" t="s">
        <v>517</v>
      </c>
      <c r="V3" s="660"/>
      <c r="W3" s="260" t="s">
        <v>516</v>
      </c>
      <c r="X3" s="260" t="s">
        <v>517</v>
      </c>
      <c r="Y3" s="663"/>
      <c r="Z3" s="260" t="s">
        <v>517</v>
      </c>
      <c r="AA3" s="260" t="s">
        <v>518</v>
      </c>
      <c r="AB3" s="663"/>
      <c r="AC3" s="260" t="s">
        <v>516</v>
      </c>
      <c r="AD3" s="260" t="s">
        <v>517</v>
      </c>
    </row>
    <row r="4" spans="1:30" s="118" customFormat="1">
      <c r="A4" s="117">
        <v>1</v>
      </c>
      <c r="B4" s="117">
        <v>2</v>
      </c>
      <c r="C4" s="117">
        <v>3</v>
      </c>
      <c r="D4" s="117">
        <v>4</v>
      </c>
      <c r="E4" s="117">
        <v>5</v>
      </c>
      <c r="F4" s="117">
        <v>6</v>
      </c>
      <c r="G4" s="117">
        <v>7</v>
      </c>
      <c r="H4" s="117">
        <v>8</v>
      </c>
      <c r="I4" s="117">
        <v>9</v>
      </c>
      <c r="J4" s="117">
        <v>10</v>
      </c>
      <c r="K4" s="117">
        <v>11</v>
      </c>
      <c r="L4" s="117">
        <v>12</v>
      </c>
      <c r="M4" s="117">
        <v>13</v>
      </c>
      <c r="N4" s="117">
        <v>14</v>
      </c>
      <c r="O4" s="117">
        <v>15</v>
      </c>
      <c r="P4" s="117">
        <v>16</v>
      </c>
      <c r="Q4" s="117">
        <v>17</v>
      </c>
      <c r="R4" s="117">
        <v>18</v>
      </c>
      <c r="S4" s="117">
        <v>19</v>
      </c>
      <c r="T4" s="117">
        <v>20</v>
      </c>
      <c r="U4" s="117">
        <v>21</v>
      </c>
      <c r="V4" s="117">
        <v>22</v>
      </c>
      <c r="W4" s="117">
        <v>23</v>
      </c>
      <c r="X4" s="117">
        <v>24</v>
      </c>
      <c r="Y4" s="117">
        <v>25</v>
      </c>
      <c r="Z4" s="117">
        <v>26</v>
      </c>
      <c r="AA4" s="117">
        <v>27</v>
      </c>
      <c r="AB4" s="117">
        <v>28</v>
      </c>
      <c r="AC4" s="117">
        <v>29</v>
      </c>
      <c r="AD4" s="117">
        <v>30</v>
      </c>
    </row>
    <row r="5" spans="1:30" ht="28.5">
      <c r="A5" s="475" t="s">
        <v>0</v>
      </c>
      <c r="B5" s="476">
        <f>[3]Sheet3!B6</f>
        <v>7</v>
      </c>
      <c r="C5" s="476">
        <f>[3]Sheet3!C6</f>
        <v>0</v>
      </c>
      <c r="D5" s="476">
        <f>[3]Sheet3!D6</f>
        <v>1</v>
      </c>
      <c r="E5" s="476">
        <f>[3]Sheet3!E6</f>
        <v>0</v>
      </c>
      <c r="F5" s="476">
        <f>[3]Sheet3!F6</f>
        <v>8</v>
      </c>
      <c r="G5" s="476">
        <f>[3]Sheet3!G6</f>
        <v>0</v>
      </c>
      <c r="H5" s="476">
        <f>[3]Sheet3!H6</f>
        <v>0</v>
      </c>
      <c r="I5" s="476">
        <f>[3]Sheet3!I6</f>
        <v>0</v>
      </c>
      <c r="J5" s="476">
        <f>[3]Sheet3!J6</f>
        <v>0</v>
      </c>
      <c r="K5" s="476">
        <f>[3]Sheet3!K6</f>
        <v>0</v>
      </c>
      <c r="L5" s="476">
        <f>[3]Sheet3!L6</f>
        <v>0</v>
      </c>
      <c r="M5" s="476">
        <f>[3]Sheet3!M6</f>
        <v>0</v>
      </c>
      <c r="N5" s="476">
        <f>[3]Sheet3!N6</f>
        <v>0</v>
      </c>
      <c r="O5" s="476">
        <f>[3]Sheet3!O6</f>
        <v>0</v>
      </c>
      <c r="P5" s="476">
        <f>[3]Sheet3!P6</f>
        <v>0</v>
      </c>
      <c r="Q5" s="476">
        <f>[3]Sheet3!Q6</f>
        <v>0</v>
      </c>
      <c r="R5" s="476">
        <f>[3]Sheet3!R6</f>
        <v>0</v>
      </c>
      <c r="S5" s="476">
        <f>[3]Sheet3!S6</f>
        <v>0</v>
      </c>
      <c r="T5" s="476">
        <f>[3]Sheet3!T6</f>
        <v>0</v>
      </c>
      <c r="U5" s="476">
        <f>[3]Sheet3!U6</f>
        <v>0</v>
      </c>
      <c r="V5" s="476">
        <f>[3]Sheet3!V6</f>
        <v>0</v>
      </c>
      <c r="W5" s="476">
        <f>[3]Sheet3!W6</f>
        <v>0</v>
      </c>
      <c r="X5" s="476">
        <f>[3]Sheet3!X6</f>
        <v>0</v>
      </c>
      <c r="Y5" s="476">
        <f>[3]Sheet3!Y6</f>
        <v>0</v>
      </c>
      <c r="Z5" s="476">
        <f>[3]Sheet3!Z6</f>
        <v>0</v>
      </c>
      <c r="AA5" s="476">
        <f>[3]Sheet3!AA6</f>
        <v>0</v>
      </c>
      <c r="AB5" s="476">
        <f>[3]Sheet3!AB6</f>
        <v>0</v>
      </c>
      <c r="AC5" s="476">
        <f>[3]Sheet3!AC6</f>
        <v>0</v>
      </c>
      <c r="AD5" s="476">
        <f>[3]Sheet3!AE6</f>
        <v>0</v>
      </c>
    </row>
    <row r="6" spans="1:30" ht="22.5" customHeight="1">
      <c r="A6" s="475" t="s">
        <v>1</v>
      </c>
      <c r="B6" s="476">
        <f>[3]Sheet3!B7</f>
        <v>0</v>
      </c>
      <c r="C6" s="476">
        <f>[3]Sheet3!C7</f>
        <v>0</v>
      </c>
      <c r="D6" s="476">
        <f>[3]Sheet3!D7</f>
        <v>0</v>
      </c>
      <c r="E6" s="476">
        <f>[3]Sheet3!E7</f>
        <v>0</v>
      </c>
      <c r="F6" s="476">
        <f>[3]Sheet3!F7</f>
        <v>0</v>
      </c>
      <c r="G6" s="476">
        <f>[3]Sheet3!G7</f>
        <v>2622</v>
      </c>
      <c r="H6" s="476">
        <f>[3]Sheet3!H7</f>
        <v>51</v>
      </c>
      <c r="I6" s="476">
        <f>[3]Sheet3!I7</f>
        <v>12</v>
      </c>
      <c r="J6" s="476">
        <f>[3]Sheet3!J7</f>
        <v>3</v>
      </c>
      <c r="K6" s="476">
        <f>[3]Sheet3!K7</f>
        <v>2688</v>
      </c>
      <c r="L6" s="476">
        <f>[3]Sheet3!L7</f>
        <v>0</v>
      </c>
      <c r="M6" s="476">
        <f>[3]Sheet3!M7</f>
        <v>0</v>
      </c>
      <c r="N6" s="476">
        <f>[3]Sheet3!N7</f>
        <v>0</v>
      </c>
      <c r="O6" s="476">
        <f>[3]Sheet3!O7</f>
        <v>0</v>
      </c>
      <c r="P6" s="476">
        <f>[3]Sheet3!P7</f>
        <v>0</v>
      </c>
      <c r="Q6" s="476">
        <f>[3]Sheet3!Q7</f>
        <v>0</v>
      </c>
      <c r="R6" s="476">
        <f>[3]Sheet3!R7</f>
        <v>1</v>
      </c>
      <c r="S6" s="476">
        <f>[3]Sheet3!S7</f>
        <v>1</v>
      </c>
      <c r="T6" s="476">
        <f>[3]Sheet3!T7</f>
        <v>0</v>
      </c>
      <c r="U6" s="476">
        <f>[3]Sheet3!U7</f>
        <v>0</v>
      </c>
      <c r="V6" s="476">
        <f>[3]Sheet3!V7</f>
        <v>0</v>
      </c>
      <c r="W6" s="476">
        <f>[3]Sheet3!W7</f>
        <v>3</v>
      </c>
      <c r="X6" s="476">
        <f>[3]Sheet3!X7</f>
        <v>0</v>
      </c>
      <c r="Y6" s="476">
        <f>[3]Sheet3!Y7</f>
        <v>3</v>
      </c>
      <c r="Z6" s="476">
        <f>[3]Sheet3!Z7</f>
        <v>0</v>
      </c>
      <c r="AA6" s="476">
        <f>[3]Sheet3!AA7</f>
        <v>0</v>
      </c>
      <c r="AB6" s="476">
        <f>[3]Sheet3!AB7</f>
        <v>0</v>
      </c>
      <c r="AC6" s="476">
        <f>[3]Sheet3!AC7</f>
        <v>2</v>
      </c>
      <c r="AD6" s="476">
        <f>[3]Sheet3!AE7</f>
        <v>0</v>
      </c>
    </row>
    <row r="7" spans="1:30" ht="28.5">
      <c r="A7" s="475" t="s">
        <v>2</v>
      </c>
      <c r="B7" s="476">
        <f>[3]Sheet3!B8</f>
        <v>25</v>
      </c>
      <c r="C7" s="476">
        <f>[3]Sheet3!C8</f>
        <v>1</v>
      </c>
      <c r="D7" s="476">
        <f>[3]Sheet3!D8</f>
        <v>0</v>
      </c>
      <c r="E7" s="476">
        <f>[3]Sheet3!E8</f>
        <v>1</v>
      </c>
      <c r="F7" s="476">
        <f>[3]Sheet3!F8</f>
        <v>27</v>
      </c>
      <c r="G7" s="476">
        <f>[3]Sheet3!G8</f>
        <v>1</v>
      </c>
      <c r="H7" s="476">
        <f>[3]Sheet3!H8</f>
        <v>0</v>
      </c>
      <c r="I7" s="476">
        <f>[3]Sheet3!I8</f>
        <v>0</v>
      </c>
      <c r="J7" s="476">
        <f>[3]Sheet3!J8</f>
        <v>0</v>
      </c>
      <c r="K7" s="476">
        <f>[3]Sheet3!K8</f>
        <v>1</v>
      </c>
      <c r="L7" s="476">
        <f>[3]Sheet3!L8</f>
        <v>0</v>
      </c>
      <c r="M7" s="476">
        <f>[3]Sheet3!M8</f>
        <v>0</v>
      </c>
      <c r="N7" s="476">
        <f>[3]Sheet3!N8</f>
        <v>0</v>
      </c>
      <c r="O7" s="476">
        <f>[3]Sheet3!O8</f>
        <v>0</v>
      </c>
      <c r="P7" s="476">
        <f>[3]Sheet3!P8</f>
        <v>0</v>
      </c>
      <c r="Q7" s="476">
        <f>[3]Sheet3!Q8</f>
        <v>0</v>
      </c>
      <c r="R7" s="476">
        <f>[3]Sheet3!R8</f>
        <v>0</v>
      </c>
      <c r="S7" s="476">
        <f>[3]Sheet3!S8</f>
        <v>0</v>
      </c>
      <c r="T7" s="476">
        <f>[3]Sheet3!T8</f>
        <v>0</v>
      </c>
      <c r="U7" s="476">
        <f>[3]Sheet3!U8</f>
        <v>0</v>
      </c>
      <c r="V7" s="476">
        <f>[3]Sheet3!V8</f>
        <v>0</v>
      </c>
      <c r="W7" s="476">
        <f>[3]Sheet3!W8</f>
        <v>0</v>
      </c>
      <c r="X7" s="476">
        <f>[3]Sheet3!X8</f>
        <v>0</v>
      </c>
      <c r="Y7" s="476">
        <f>[3]Sheet3!Y8</f>
        <v>0</v>
      </c>
      <c r="Z7" s="476">
        <f>[3]Sheet3!Z8</f>
        <v>0</v>
      </c>
      <c r="AA7" s="476">
        <f>[3]Sheet3!AA8</f>
        <v>0</v>
      </c>
      <c r="AB7" s="476">
        <f>[3]Sheet3!AB8</f>
        <v>0</v>
      </c>
      <c r="AC7" s="476">
        <f>[3]Sheet3!AC8</f>
        <v>0</v>
      </c>
      <c r="AD7" s="476">
        <f>[3]Sheet3!AE8</f>
        <v>0</v>
      </c>
    </row>
    <row r="8" spans="1:30" ht="22.5" customHeight="1">
      <c r="A8" s="475" t="s">
        <v>3</v>
      </c>
      <c r="B8" s="476">
        <f>[3]Sheet3!B9</f>
        <v>58</v>
      </c>
      <c r="C8" s="476">
        <f>[3]Sheet3!C9</f>
        <v>0</v>
      </c>
      <c r="D8" s="476">
        <f>[3]Sheet3!D9</f>
        <v>1</v>
      </c>
      <c r="E8" s="476">
        <f>[3]Sheet3!E9</f>
        <v>4</v>
      </c>
      <c r="F8" s="476">
        <f>[3]Sheet3!F9</f>
        <v>63</v>
      </c>
      <c r="G8" s="476">
        <f>[3]Sheet3!G9</f>
        <v>473</v>
      </c>
      <c r="H8" s="476">
        <f>[3]Sheet3!H9</f>
        <v>7</v>
      </c>
      <c r="I8" s="476">
        <f>[3]Sheet3!I9</f>
        <v>0</v>
      </c>
      <c r="J8" s="476">
        <f>[3]Sheet3!J9</f>
        <v>5</v>
      </c>
      <c r="K8" s="476">
        <f>[3]Sheet3!K9</f>
        <v>485</v>
      </c>
      <c r="L8" s="476">
        <f>[3]Sheet3!L9</f>
        <v>1</v>
      </c>
      <c r="M8" s="476">
        <f>[3]Sheet3!M9</f>
        <v>0</v>
      </c>
      <c r="N8" s="476">
        <f>[3]Sheet3!N9</f>
        <v>0</v>
      </c>
      <c r="O8" s="476">
        <f>[3]Sheet3!O9</f>
        <v>1</v>
      </c>
      <c r="P8" s="476">
        <f>[3]Sheet3!P9</f>
        <v>0</v>
      </c>
      <c r="Q8" s="476">
        <f>[3]Sheet3!Q9</f>
        <v>1</v>
      </c>
      <c r="R8" s="476">
        <f>[3]Sheet3!R9</f>
        <v>1</v>
      </c>
      <c r="S8" s="476">
        <f>[3]Sheet3!S9</f>
        <v>2</v>
      </c>
      <c r="T8" s="476">
        <f>[3]Sheet3!T9</f>
        <v>0</v>
      </c>
      <c r="U8" s="476">
        <f>[3]Sheet3!U9</f>
        <v>0</v>
      </c>
      <c r="V8" s="476">
        <f>[3]Sheet3!V9</f>
        <v>0</v>
      </c>
      <c r="W8" s="476">
        <f>[3]Sheet3!W9</f>
        <v>0</v>
      </c>
      <c r="X8" s="476">
        <f>[3]Sheet3!X9</f>
        <v>0</v>
      </c>
      <c r="Y8" s="476">
        <f>[3]Sheet3!Y9</f>
        <v>0</v>
      </c>
      <c r="Z8" s="476">
        <f>[3]Sheet3!Z9</f>
        <v>1</v>
      </c>
      <c r="AA8" s="476">
        <f>[3]Sheet3!AA9</f>
        <v>0</v>
      </c>
      <c r="AB8" s="476">
        <f>[3]Sheet3!AB9</f>
        <v>1</v>
      </c>
      <c r="AC8" s="476">
        <f>[3]Sheet3!AC9</f>
        <v>0</v>
      </c>
      <c r="AD8" s="476">
        <f>[3]Sheet3!AE9</f>
        <v>0</v>
      </c>
    </row>
    <row r="9" spans="1:30" ht="22.5" customHeight="1">
      <c r="A9" s="475" t="s">
        <v>4</v>
      </c>
      <c r="B9" s="476">
        <f>[3]Sheet3!B10</f>
        <v>0</v>
      </c>
      <c r="C9" s="476">
        <f>[3]Sheet3!C10</f>
        <v>2</v>
      </c>
      <c r="D9" s="476">
        <f>[3]Sheet3!D10</f>
        <v>0</v>
      </c>
      <c r="E9" s="476">
        <f>[3]Sheet3!E10</f>
        <v>0</v>
      </c>
      <c r="F9" s="476">
        <f>[3]Sheet3!F10</f>
        <v>2</v>
      </c>
      <c r="G9" s="476">
        <f>[3]Sheet3!G10</f>
        <v>454</v>
      </c>
      <c r="H9" s="476">
        <f>[3]Sheet3!H10</f>
        <v>276</v>
      </c>
      <c r="I9" s="476">
        <f>[3]Sheet3!I10</f>
        <v>7</v>
      </c>
      <c r="J9" s="476">
        <f>[3]Sheet3!J10</f>
        <v>17</v>
      </c>
      <c r="K9" s="476">
        <f>[3]Sheet3!K10</f>
        <v>754</v>
      </c>
      <c r="L9" s="476">
        <f>[3]Sheet3!L10</f>
        <v>0</v>
      </c>
      <c r="M9" s="476">
        <f>[3]Sheet3!M10</f>
        <v>0</v>
      </c>
      <c r="N9" s="476">
        <f>[3]Sheet3!N10</f>
        <v>0</v>
      </c>
      <c r="O9" s="476">
        <f>[3]Sheet3!O10</f>
        <v>0</v>
      </c>
      <c r="P9" s="476">
        <f>[3]Sheet3!P10</f>
        <v>0</v>
      </c>
      <c r="Q9" s="476">
        <f>[3]Sheet3!Q10</f>
        <v>0</v>
      </c>
      <c r="R9" s="476">
        <f>[3]Sheet3!R10</f>
        <v>0</v>
      </c>
      <c r="S9" s="476">
        <f>[3]Sheet3!S10</f>
        <v>0</v>
      </c>
      <c r="T9" s="476">
        <f>[3]Sheet3!T10</f>
        <v>0</v>
      </c>
      <c r="U9" s="476">
        <f>[3]Sheet3!U10</f>
        <v>0</v>
      </c>
      <c r="V9" s="476">
        <f>[3]Sheet3!V10</f>
        <v>0</v>
      </c>
      <c r="W9" s="476">
        <f>[3]Sheet3!W10</f>
        <v>0</v>
      </c>
      <c r="X9" s="476">
        <f>[3]Sheet3!X10</f>
        <v>1</v>
      </c>
      <c r="Y9" s="476">
        <f>[3]Sheet3!Y10</f>
        <v>1</v>
      </c>
      <c r="Z9" s="476">
        <f>[3]Sheet3!Z10</f>
        <v>0</v>
      </c>
      <c r="AA9" s="476">
        <f>[3]Sheet3!AA10</f>
        <v>0</v>
      </c>
      <c r="AB9" s="476">
        <f>[3]Sheet3!AB10</f>
        <v>0</v>
      </c>
      <c r="AC9" s="476">
        <f>[3]Sheet3!AC10</f>
        <v>2</v>
      </c>
      <c r="AD9" s="476">
        <f>[3]Sheet3!AE10</f>
        <v>1</v>
      </c>
    </row>
    <row r="10" spans="1:30" ht="22.5" customHeight="1">
      <c r="A10" s="475" t="s">
        <v>5</v>
      </c>
      <c r="B10" s="476">
        <f>[3]Sheet3!B11</f>
        <v>0</v>
      </c>
      <c r="C10" s="476">
        <f>[3]Sheet3!C11</f>
        <v>0</v>
      </c>
      <c r="D10" s="476">
        <f>[3]Sheet3!D11</f>
        <v>0</v>
      </c>
      <c r="E10" s="476">
        <f>[3]Sheet3!E11</f>
        <v>1</v>
      </c>
      <c r="F10" s="476">
        <f>[3]Sheet3!F11</f>
        <v>1</v>
      </c>
      <c r="G10" s="476">
        <f>[3]Sheet3!G11</f>
        <v>27</v>
      </c>
      <c r="H10" s="476">
        <f>[3]Sheet3!H11</f>
        <v>0</v>
      </c>
      <c r="I10" s="476">
        <f>[3]Sheet3!I11</f>
        <v>0</v>
      </c>
      <c r="J10" s="476">
        <f>[3]Sheet3!J11</f>
        <v>0</v>
      </c>
      <c r="K10" s="476">
        <f>[3]Sheet3!K11</f>
        <v>27</v>
      </c>
      <c r="L10" s="476">
        <f>[3]Sheet3!L11</f>
        <v>0</v>
      </c>
      <c r="M10" s="476">
        <f>[3]Sheet3!M11</f>
        <v>0</v>
      </c>
      <c r="N10" s="476">
        <f>[3]Sheet3!N11</f>
        <v>0</v>
      </c>
      <c r="O10" s="476">
        <f>[3]Sheet3!O11</f>
        <v>0</v>
      </c>
      <c r="P10" s="476">
        <f>[3]Sheet3!P11</f>
        <v>0</v>
      </c>
      <c r="Q10" s="476">
        <f>[3]Sheet3!Q11</f>
        <v>0</v>
      </c>
      <c r="R10" s="476">
        <f>[3]Sheet3!R11</f>
        <v>0</v>
      </c>
      <c r="S10" s="476">
        <f>[3]Sheet3!S11</f>
        <v>0</v>
      </c>
      <c r="T10" s="476">
        <f>[3]Sheet3!T11</f>
        <v>0</v>
      </c>
      <c r="U10" s="476">
        <f>[3]Sheet3!U11</f>
        <v>0</v>
      </c>
      <c r="V10" s="476">
        <f>[3]Sheet3!V11</f>
        <v>0</v>
      </c>
      <c r="W10" s="476">
        <f>[3]Sheet3!W11</f>
        <v>0</v>
      </c>
      <c r="X10" s="476">
        <f>[3]Sheet3!X11</f>
        <v>0</v>
      </c>
      <c r="Y10" s="476">
        <f>[3]Sheet3!Y11</f>
        <v>0</v>
      </c>
      <c r="Z10" s="476">
        <f>[3]Sheet3!Z11</f>
        <v>0</v>
      </c>
      <c r="AA10" s="476">
        <f>[3]Sheet3!AA11</f>
        <v>0</v>
      </c>
      <c r="AB10" s="476">
        <f>[3]Sheet3!AB11</f>
        <v>0</v>
      </c>
      <c r="AC10" s="476">
        <f>[3]Sheet3!AC11</f>
        <v>0</v>
      </c>
      <c r="AD10" s="476">
        <f>[3]Sheet3!AE11</f>
        <v>0</v>
      </c>
    </row>
    <row r="11" spans="1:30" ht="22.5" customHeight="1">
      <c r="A11" s="475" t="s">
        <v>6</v>
      </c>
      <c r="B11" s="476">
        <f>[3]Sheet3!B12</f>
        <v>0</v>
      </c>
      <c r="C11" s="476">
        <f>[3]Sheet3!C12</f>
        <v>0</v>
      </c>
      <c r="D11" s="476">
        <f>[3]Sheet3!D12</f>
        <v>0</v>
      </c>
      <c r="E11" s="476">
        <f>[3]Sheet3!E12</f>
        <v>0</v>
      </c>
      <c r="F11" s="476">
        <f>[3]Sheet3!F12</f>
        <v>0</v>
      </c>
      <c r="G11" s="476">
        <f>[3]Sheet3!G12</f>
        <v>683</v>
      </c>
      <c r="H11" s="476">
        <f>[3]Sheet3!H12</f>
        <v>19</v>
      </c>
      <c r="I11" s="476">
        <f>[3]Sheet3!I12</f>
        <v>1</v>
      </c>
      <c r="J11" s="476">
        <f>[3]Sheet3!J12</f>
        <v>27</v>
      </c>
      <c r="K11" s="476">
        <f>[3]Sheet3!K12</f>
        <v>730</v>
      </c>
      <c r="L11" s="476">
        <f>[3]Sheet3!L12</f>
        <v>0</v>
      </c>
      <c r="M11" s="476">
        <f>[3]Sheet3!M12</f>
        <v>3</v>
      </c>
      <c r="N11" s="476">
        <f>[3]Sheet3!N12</f>
        <v>0</v>
      </c>
      <c r="O11" s="476">
        <f>[3]Sheet3!O12</f>
        <v>3</v>
      </c>
      <c r="P11" s="476">
        <f>[3]Sheet3!P12</f>
        <v>0</v>
      </c>
      <c r="Q11" s="476">
        <f>[3]Sheet3!Q12</f>
        <v>0</v>
      </c>
      <c r="R11" s="476">
        <f>[3]Sheet3!R12</f>
        <v>0</v>
      </c>
      <c r="S11" s="476">
        <f>[3]Sheet3!S12</f>
        <v>0</v>
      </c>
      <c r="T11" s="476">
        <f>[3]Sheet3!T12</f>
        <v>0</v>
      </c>
      <c r="U11" s="476">
        <f>[3]Sheet3!U12</f>
        <v>0</v>
      </c>
      <c r="V11" s="476">
        <f>[3]Sheet3!V12</f>
        <v>0</v>
      </c>
      <c r="W11" s="476">
        <f>[3]Sheet3!W12</f>
        <v>0</v>
      </c>
      <c r="X11" s="476">
        <f>[3]Sheet3!X12</f>
        <v>0</v>
      </c>
      <c r="Y11" s="476">
        <f>[3]Sheet3!Y12</f>
        <v>0</v>
      </c>
      <c r="Z11" s="476">
        <f>[3]Sheet3!Z12</f>
        <v>0</v>
      </c>
      <c r="AA11" s="476">
        <f>[3]Sheet3!AA12</f>
        <v>0</v>
      </c>
      <c r="AB11" s="476">
        <f>[3]Sheet3!AB12</f>
        <v>0</v>
      </c>
      <c r="AC11" s="476">
        <f>[3]Sheet3!AC12</f>
        <v>0</v>
      </c>
      <c r="AD11" s="476">
        <f>[3]Sheet3!AE12</f>
        <v>0</v>
      </c>
    </row>
    <row r="12" spans="1:30" ht="28.5">
      <c r="A12" s="475" t="s">
        <v>7</v>
      </c>
      <c r="B12" s="476">
        <f>[3]Sheet3!B13</f>
        <v>0</v>
      </c>
      <c r="C12" s="476">
        <f>[3]Sheet3!C13</f>
        <v>0</v>
      </c>
      <c r="D12" s="476">
        <f>[3]Sheet3!D13</f>
        <v>0</v>
      </c>
      <c r="E12" s="476">
        <f>[3]Sheet3!E13</f>
        <v>0</v>
      </c>
      <c r="F12" s="476">
        <f>[3]Sheet3!F13</f>
        <v>0</v>
      </c>
      <c r="G12" s="476">
        <f>[3]Sheet3!G13</f>
        <v>9</v>
      </c>
      <c r="H12" s="476">
        <f>[3]Sheet3!H13</f>
        <v>0</v>
      </c>
      <c r="I12" s="476">
        <f>[3]Sheet3!I13</f>
        <v>0</v>
      </c>
      <c r="J12" s="476">
        <f>[3]Sheet3!J13</f>
        <v>1</v>
      </c>
      <c r="K12" s="476">
        <f>[3]Sheet3!K13</f>
        <v>10</v>
      </c>
      <c r="L12" s="476">
        <f>[3]Sheet3!L13</f>
        <v>0</v>
      </c>
      <c r="M12" s="476">
        <f>[3]Sheet3!M13</f>
        <v>0</v>
      </c>
      <c r="N12" s="476">
        <f>[3]Sheet3!N13</f>
        <v>0</v>
      </c>
      <c r="O12" s="476">
        <f>[3]Sheet3!O13</f>
        <v>0</v>
      </c>
      <c r="P12" s="476">
        <f>[3]Sheet3!P13</f>
        <v>0</v>
      </c>
      <c r="Q12" s="476">
        <f>[3]Sheet3!Q13</f>
        <v>0</v>
      </c>
      <c r="R12" s="476">
        <f>[3]Sheet3!R13</f>
        <v>0</v>
      </c>
      <c r="S12" s="476">
        <f>[3]Sheet3!S13</f>
        <v>0</v>
      </c>
      <c r="T12" s="476">
        <f>[3]Sheet3!T13</f>
        <v>0</v>
      </c>
      <c r="U12" s="476">
        <f>[3]Sheet3!U13</f>
        <v>0</v>
      </c>
      <c r="V12" s="476">
        <f>[3]Sheet3!V13</f>
        <v>0</v>
      </c>
      <c r="W12" s="476">
        <f>[3]Sheet3!W13</f>
        <v>0</v>
      </c>
      <c r="X12" s="476">
        <f>[3]Sheet3!X13</f>
        <v>0</v>
      </c>
      <c r="Y12" s="476">
        <f>[3]Sheet3!Y13</f>
        <v>0</v>
      </c>
      <c r="Z12" s="476">
        <f>[3]Sheet3!Z13</f>
        <v>0</v>
      </c>
      <c r="AA12" s="476">
        <f>[3]Sheet3!AA13</f>
        <v>0</v>
      </c>
      <c r="AB12" s="476">
        <f>[3]Sheet3!AB13</f>
        <v>0</v>
      </c>
      <c r="AC12" s="476">
        <f>[3]Sheet3!AC13</f>
        <v>0</v>
      </c>
      <c r="AD12" s="476">
        <f>[3]Sheet3!AE13</f>
        <v>0</v>
      </c>
    </row>
    <row r="13" spans="1:30" ht="22.5" customHeight="1">
      <c r="A13" s="475" t="s">
        <v>68</v>
      </c>
      <c r="B13" s="476">
        <f>[3]Sheet3!B14</f>
        <v>0</v>
      </c>
      <c r="C13" s="476">
        <f>[3]Sheet3!C14</f>
        <v>0</v>
      </c>
      <c r="D13" s="476">
        <f>[3]Sheet3!D14</f>
        <v>0</v>
      </c>
      <c r="E13" s="476">
        <f>[3]Sheet3!E14</f>
        <v>0</v>
      </c>
      <c r="F13" s="476">
        <f>[3]Sheet3!F14</f>
        <v>0</v>
      </c>
      <c r="G13" s="476">
        <f>[3]Sheet3!G14</f>
        <v>8</v>
      </c>
      <c r="H13" s="476">
        <f>[3]Sheet3!H14</f>
        <v>0</v>
      </c>
      <c r="I13" s="476">
        <f>[3]Sheet3!I14</f>
        <v>0</v>
      </c>
      <c r="J13" s="476">
        <f>[3]Sheet3!J14</f>
        <v>0</v>
      </c>
      <c r="K13" s="476">
        <f>[3]Sheet3!K14</f>
        <v>8</v>
      </c>
      <c r="L13" s="476">
        <f>[3]Sheet3!L14</f>
        <v>0</v>
      </c>
      <c r="M13" s="476">
        <f>[3]Sheet3!M14</f>
        <v>0</v>
      </c>
      <c r="N13" s="476">
        <f>[3]Sheet3!N14</f>
        <v>0</v>
      </c>
      <c r="O13" s="476">
        <f>[3]Sheet3!O14</f>
        <v>0</v>
      </c>
      <c r="P13" s="476">
        <f>[3]Sheet3!P14</f>
        <v>0</v>
      </c>
      <c r="Q13" s="476">
        <f>[3]Sheet3!Q14</f>
        <v>0</v>
      </c>
      <c r="R13" s="476">
        <f>[3]Sheet3!R14</f>
        <v>0</v>
      </c>
      <c r="S13" s="476">
        <f>[3]Sheet3!S14</f>
        <v>0</v>
      </c>
      <c r="T13" s="476">
        <f>[3]Sheet3!T14</f>
        <v>0</v>
      </c>
      <c r="U13" s="476">
        <f>[3]Sheet3!U14</f>
        <v>0</v>
      </c>
      <c r="V13" s="476">
        <f>[3]Sheet3!V14</f>
        <v>0</v>
      </c>
      <c r="W13" s="476">
        <f>[3]Sheet3!W14</f>
        <v>0</v>
      </c>
      <c r="X13" s="476">
        <f>[3]Sheet3!X14</f>
        <v>0</v>
      </c>
      <c r="Y13" s="476">
        <f>[3]Sheet3!Y14</f>
        <v>0</v>
      </c>
      <c r="Z13" s="476">
        <f>[3]Sheet3!Z14</f>
        <v>0</v>
      </c>
      <c r="AA13" s="476">
        <f>[3]Sheet3!AA14</f>
        <v>0</v>
      </c>
      <c r="AB13" s="476">
        <f>[3]Sheet3!AB14</f>
        <v>0</v>
      </c>
      <c r="AC13" s="476">
        <f>[3]Sheet3!AC14</f>
        <v>0</v>
      </c>
      <c r="AD13" s="476">
        <f>[3]Sheet3!AE14</f>
        <v>0</v>
      </c>
    </row>
    <row r="14" spans="1:30" ht="22.5" customHeight="1">
      <c r="A14" s="475" t="s">
        <v>8</v>
      </c>
      <c r="B14" s="476">
        <f>[3]Sheet3!B15</f>
        <v>76</v>
      </c>
      <c r="C14" s="476">
        <f>[3]Sheet3!C15</f>
        <v>0</v>
      </c>
      <c r="D14" s="476">
        <f>[3]Sheet3!D15</f>
        <v>1</v>
      </c>
      <c r="E14" s="476">
        <f>[3]Sheet3!E15</f>
        <v>9</v>
      </c>
      <c r="F14" s="476">
        <f>[3]Sheet3!F15</f>
        <v>86</v>
      </c>
      <c r="G14" s="476">
        <f>[3]Sheet3!G15</f>
        <v>114</v>
      </c>
      <c r="H14" s="476">
        <f>[3]Sheet3!H15</f>
        <v>0</v>
      </c>
      <c r="I14" s="476">
        <f>[3]Sheet3!I15</f>
        <v>0</v>
      </c>
      <c r="J14" s="476">
        <f>[3]Sheet3!J15</f>
        <v>15</v>
      </c>
      <c r="K14" s="476">
        <f>[3]Sheet3!K15</f>
        <v>129</v>
      </c>
      <c r="L14" s="476">
        <f>[3]Sheet3!L15</f>
        <v>0</v>
      </c>
      <c r="M14" s="476">
        <f>[3]Sheet3!M15</f>
        <v>0</v>
      </c>
      <c r="N14" s="476">
        <f>[3]Sheet3!N15</f>
        <v>0</v>
      </c>
      <c r="O14" s="476">
        <f>[3]Sheet3!O15</f>
        <v>0</v>
      </c>
      <c r="P14" s="476">
        <f>[3]Sheet3!P15</f>
        <v>0</v>
      </c>
      <c r="Q14" s="476">
        <f>[3]Sheet3!Q15</f>
        <v>0</v>
      </c>
      <c r="R14" s="476">
        <f>[3]Sheet3!R15</f>
        <v>0</v>
      </c>
      <c r="S14" s="476">
        <f>[3]Sheet3!S15</f>
        <v>0</v>
      </c>
      <c r="T14" s="476">
        <f>[3]Sheet3!T15</f>
        <v>0</v>
      </c>
      <c r="U14" s="476">
        <f>[3]Sheet3!U15</f>
        <v>0</v>
      </c>
      <c r="V14" s="476">
        <f>[3]Sheet3!V15</f>
        <v>0</v>
      </c>
      <c r="W14" s="476">
        <f>[3]Sheet3!W15</f>
        <v>1</v>
      </c>
      <c r="X14" s="476">
        <f>[3]Sheet3!X15</f>
        <v>0</v>
      </c>
      <c r="Y14" s="476">
        <f>[3]Sheet3!Y15</f>
        <v>1</v>
      </c>
      <c r="Z14" s="476">
        <f>[3]Sheet3!Z15</f>
        <v>1</v>
      </c>
      <c r="AA14" s="476">
        <f>[3]Sheet3!AA15</f>
        <v>0</v>
      </c>
      <c r="AB14" s="476">
        <f>[3]Sheet3!AB15</f>
        <v>1</v>
      </c>
      <c r="AC14" s="476">
        <f>[3]Sheet3!AC15</f>
        <v>0</v>
      </c>
      <c r="AD14" s="476">
        <f>[3]Sheet3!AE15</f>
        <v>1</v>
      </c>
    </row>
    <row r="15" spans="1:30" ht="22.5" customHeight="1">
      <c r="A15" s="475" t="s">
        <v>9</v>
      </c>
      <c r="B15" s="476">
        <f>[3]Sheet3!B16</f>
        <v>0</v>
      </c>
      <c r="C15" s="476">
        <f>[3]Sheet3!C16</f>
        <v>0</v>
      </c>
      <c r="D15" s="476">
        <f>[3]Sheet3!D16</f>
        <v>0</v>
      </c>
      <c r="E15" s="476">
        <f>[3]Sheet3!E16</f>
        <v>0</v>
      </c>
      <c r="F15" s="476">
        <f>[3]Sheet3!F16</f>
        <v>0</v>
      </c>
      <c r="G15" s="476">
        <f>[3]Sheet3!G16</f>
        <v>56</v>
      </c>
      <c r="H15" s="476">
        <f>[3]Sheet3!H16</f>
        <v>0</v>
      </c>
      <c r="I15" s="476">
        <f>[3]Sheet3!I16</f>
        <v>2</v>
      </c>
      <c r="J15" s="476">
        <f>[3]Sheet3!J16</f>
        <v>11</v>
      </c>
      <c r="K15" s="476">
        <f>[3]Sheet3!K16</f>
        <v>69</v>
      </c>
      <c r="L15" s="476">
        <f>[3]Sheet3!L16</f>
        <v>0</v>
      </c>
      <c r="M15" s="476">
        <f>[3]Sheet3!M16</f>
        <v>0</v>
      </c>
      <c r="N15" s="476">
        <f>[3]Sheet3!N16</f>
        <v>0</v>
      </c>
      <c r="O15" s="476">
        <f>[3]Sheet3!O16</f>
        <v>0</v>
      </c>
      <c r="P15" s="476">
        <f>[3]Sheet3!P16</f>
        <v>0</v>
      </c>
      <c r="Q15" s="476">
        <f>[3]Sheet3!Q16</f>
        <v>0</v>
      </c>
      <c r="R15" s="476">
        <f>[3]Sheet3!R16</f>
        <v>0</v>
      </c>
      <c r="S15" s="476">
        <f>[3]Sheet3!S16</f>
        <v>0</v>
      </c>
      <c r="T15" s="476">
        <f>[3]Sheet3!T16</f>
        <v>0</v>
      </c>
      <c r="U15" s="476">
        <f>[3]Sheet3!U16</f>
        <v>0</v>
      </c>
      <c r="V15" s="476">
        <f>[3]Sheet3!V16</f>
        <v>0</v>
      </c>
      <c r="W15" s="476">
        <f>[3]Sheet3!W16</f>
        <v>0</v>
      </c>
      <c r="X15" s="476">
        <f>[3]Sheet3!X16</f>
        <v>0</v>
      </c>
      <c r="Y15" s="476">
        <f>[3]Sheet3!Y16</f>
        <v>0</v>
      </c>
      <c r="Z15" s="476">
        <f>[3]Sheet3!Z16</f>
        <v>0</v>
      </c>
      <c r="AA15" s="476">
        <f>[3]Sheet3!AA16</f>
        <v>0</v>
      </c>
      <c r="AB15" s="476">
        <f>[3]Sheet3!AB16</f>
        <v>0</v>
      </c>
      <c r="AC15" s="476">
        <f>[3]Sheet3!AC16</f>
        <v>0</v>
      </c>
      <c r="AD15" s="476">
        <f>[3]Sheet3!AE16</f>
        <v>0</v>
      </c>
    </row>
    <row r="16" spans="1:30" ht="22.5" customHeight="1">
      <c r="A16" s="475" t="s">
        <v>10</v>
      </c>
      <c r="B16" s="476">
        <f>[3]Sheet3!B17</f>
        <v>1</v>
      </c>
      <c r="C16" s="476">
        <f>[3]Sheet3!C17</f>
        <v>0</v>
      </c>
      <c r="D16" s="476">
        <f>[3]Sheet3!D17</f>
        <v>0</v>
      </c>
      <c r="E16" s="476">
        <f>[3]Sheet3!E17</f>
        <v>0</v>
      </c>
      <c r="F16" s="476">
        <f>[3]Sheet3!F17</f>
        <v>1</v>
      </c>
      <c r="G16" s="476">
        <f>[3]Sheet3!G17</f>
        <v>1932</v>
      </c>
      <c r="H16" s="476">
        <f>[3]Sheet3!H17</f>
        <v>56</v>
      </c>
      <c r="I16" s="476">
        <f>[3]Sheet3!I17</f>
        <v>21</v>
      </c>
      <c r="J16" s="476">
        <f>[3]Sheet3!J17</f>
        <v>36</v>
      </c>
      <c r="K16" s="476">
        <f>[3]Sheet3!K17</f>
        <v>2045</v>
      </c>
      <c r="L16" s="476">
        <f>[3]Sheet3!L17</f>
        <v>63</v>
      </c>
      <c r="M16" s="476">
        <f>[3]Sheet3!M17</f>
        <v>2</v>
      </c>
      <c r="N16" s="476">
        <f>[3]Sheet3!N17</f>
        <v>9</v>
      </c>
      <c r="O16" s="476">
        <f>[3]Sheet3!O17</f>
        <v>74</v>
      </c>
      <c r="P16" s="476">
        <f>[3]Sheet3!P17</f>
        <v>1</v>
      </c>
      <c r="Q16" s="476">
        <f>[3]Sheet3!Q17</f>
        <v>0</v>
      </c>
      <c r="R16" s="476">
        <f>[3]Sheet3!R17</f>
        <v>0</v>
      </c>
      <c r="S16" s="476">
        <f>[3]Sheet3!S17</f>
        <v>1</v>
      </c>
      <c r="T16" s="476">
        <f>[3]Sheet3!T17</f>
        <v>6</v>
      </c>
      <c r="U16" s="476">
        <f>[3]Sheet3!U17</f>
        <v>2</v>
      </c>
      <c r="V16" s="476">
        <f>[3]Sheet3!V17</f>
        <v>8</v>
      </c>
      <c r="W16" s="476">
        <f>[3]Sheet3!W17</f>
        <v>2</v>
      </c>
      <c r="X16" s="476">
        <f>[3]Sheet3!X17</f>
        <v>0</v>
      </c>
      <c r="Y16" s="476">
        <f>[3]Sheet3!Y17</f>
        <v>2</v>
      </c>
      <c r="Z16" s="476">
        <f>[3]Sheet3!Z17</f>
        <v>0</v>
      </c>
      <c r="AA16" s="476">
        <f>[3]Sheet3!AA17</f>
        <v>0</v>
      </c>
      <c r="AB16" s="476">
        <f>[3]Sheet3!AB17</f>
        <v>0</v>
      </c>
      <c r="AC16" s="476">
        <f>[3]Sheet3!AC17</f>
        <v>0</v>
      </c>
      <c r="AD16" s="476">
        <f>[3]Sheet3!AE17</f>
        <v>1</v>
      </c>
    </row>
    <row r="17" spans="1:30" ht="22.5" customHeight="1">
      <c r="A17" s="475" t="s">
        <v>11</v>
      </c>
      <c r="B17" s="476">
        <f>[3]Sheet3!B18</f>
        <v>0</v>
      </c>
      <c r="C17" s="476">
        <f>[3]Sheet3!C18</f>
        <v>0</v>
      </c>
      <c r="D17" s="476">
        <f>[3]Sheet3!D18</f>
        <v>0</v>
      </c>
      <c r="E17" s="476">
        <f>[3]Sheet3!E18</f>
        <v>0</v>
      </c>
      <c r="F17" s="476">
        <f>[3]Sheet3!F18</f>
        <v>0</v>
      </c>
      <c r="G17" s="476">
        <f>[3]Sheet3!G18</f>
        <v>1094</v>
      </c>
      <c r="H17" s="476">
        <f>[3]Sheet3!H18</f>
        <v>19</v>
      </c>
      <c r="I17" s="476">
        <f>[3]Sheet3!I18</f>
        <v>1</v>
      </c>
      <c r="J17" s="476">
        <f>[3]Sheet3!J18</f>
        <v>4</v>
      </c>
      <c r="K17" s="476">
        <f>[3]Sheet3!K18</f>
        <v>1118</v>
      </c>
      <c r="L17" s="476">
        <f>[3]Sheet3!L18</f>
        <v>7</v>
      </c>
      <c r="M17" s="476">
        <f>[3]Sheet3!M18</f>
        <v>0</v>
      </c>
      <c r="N17" s="476">
        <f>[3]Sheet3!N18</f>
        <v>0</v>
      </c>
      <c r="O17" s="476">
        <f>[3]Sheet3!O18</f>
        <v>7</v>
      </c>
      <c r="P17" s="476">
        <f>[3]Sheet3!P18</f>
        <v>0</v>
      </c>
      <c r="Q17" s="476">
        <f>[3]Sheet3!Q18</f>
        <v>0</v>
      </c>
      <c r="R17" s="476">
        <f>[3]Sheet3!R18</f>
        <v>1</v>
      </c>
      <c r="S17" s="476">
        <f>[3]Sheet3!S18</f>
        <v>1</v>
      </c>
      <c r="T17" s="476">
        <f>[3]Sheet3!T18</f>
        <v>0</v>
      </c>
      <c r="U17" s="476">
        <f>[3]Sheet3!U18</f>
        <v>0</v>
      </c>
      <c r="V17" s="476">
        <f>[3]Sheet3!V18</f>
        <v>0</v>
      </c>
      <c r="W17" s="476">
        <f>[3]Sheet3!W18</f>
        <v>11</v>
      </c>
      <c r="X17" s="476">
        <f>[3]Sheet3!X18</f>
        <v>0</v>
      </c>
      <c r="Y17" s="476">
        <f>[3]Sheet3!Y18</f>
        <v>11</v>
      </c>
      <c r="Z17" s="476">
        <f>[3]Sheet3!Z18</f>
        <v>0</v>
      </c>
      <c r="AA17" s="476">
        <f>[3]Sheet3!AA18</f>
        <v>0</v>
      </c>
      <c r="AB17" s="476">
        <f>[3]Sheet3!AB18</f>
        <v>0</v>
      </c>
      <c r="AC17" s="476">
        <f>[3]Sheet3!AC18</f>
        <v>0</v>
      </c>
      <c r="AD17" s="476">
        <f>[3]Sheet3!AE18</f>
        <v>0</v>
      </c>
    </row>
    <row r="18" spans="1:30" ht="28.5">
      <c r="A18" s="475" t="s">
        <v>12</v>
      </c>
      <c r="B18" s="476">
        <f>[3]Sheet3!B19</f>
        <v>0</v>
      </c>
      <c r="C18" s="476">
        <f>[3]Sheet3!C19</f>
        <v>0</v>
      </c>
      <c r="D18" s="476">
        <f>[3]Sheet3!D19</f>
        <v>0</v>
      </c>
      <c r="E18" s="476">
        <f>[3]Sheet3!E19</f>
        <v>0</v>
      </c>
      <c r="F18" s="476">
        <f>[3]Sheet3!F19</f>
        <v>0</v>
      </c>
      <c r="G18" s="476">
        <f>[3]Sheet3!G19</f>
        <v>309</v>
      </c>
      <c r="H18" s="476">
        <f>[3]Sheet3!H19</f>
        <v>12</v>
      </c>
      <c r="I18" s="476">
        <f>[3]Sheet3!I19</f>
        <v>0</v>
      </c>
      <c r="J18" s="476">
        <f>[3]Sheet3!J19</f>
        <v>9</v>
      </c>
      <c r="K18" s="476">
        <f>[3]Sheet3!K19</f>
        <v>330</v>
      </c>
      <c r="L18" s="476">
        <f>[3]Sheet3!L19</f>
        <v>3</v>
      </c>
      <c r="M18" s="476">
        <f>[3]Sheet3!M19</f>
        <v>0</v>
      </c>
      <c r="N18" s="476">
        <f>[3]Sheet3!N19</f>
        <v>0</v>
      </c>
      <c r="O18" s="476">
        <f>[3]Sheet3!O19</f>
        <v>3</v>
      </c>
      <c r="P18" s="476">
        <f>[3]Sheet3!P19</f>
        <v>0</v>
      </c>
      <c r="Q18" s="476">
        <f>[3]Sheet3!Q19</f>
        <v>1</v>
      </c>
      <c r="R18" s="476">
        <f>[3]Sheet3!R19</f>
        <v>1</v>
      </c>
      <c r="S18" s="476">
        <f>[3]Sheet3!S19</f>
        <v>2</v>
      </c>
      <c r="T18" s="476">
        <f>[3]Sheet3!T19</f>
        <v>0</v>
      </c>
      <c r="U18" s="476">
        <f>[3]Sheet3!U19</f>
        <v>0</v>
      </c>
      <c r="V18" s="476">
        <f>[3]Sheet3!V19</f>
        <v>0</v>
      </c>
      <c r="W18" s="476">
        <f>[3]Sheet3!W19</f>
        <v>0</v>
      </c>
      <c r="X18" s="476">
        <f>[3]Sheet3!X19</f>
        <v>0</v>
      </c>
      <c r="Y18" s="476">
        <f>[3]Sheet3!Y19</f>
        <v>0</v>
      </c>
      <c r="Z18" s="476">
        <f>[3]Sheet3!Z19</f>
        <v>0</v>
      </c>
      <c r="AA18" s="476">
        <f>[3]Sheet3!AA19</f>
        <v>0</v>
      </c>
      <c r="AB18" s="476">
        <f>[3]Sheet3!AB19</f>
        <v>0</v>
      </c>
      <c r="AC18" s="476">
        <f>[3]Sheet3!AC19</f>
        <v>0</v>
      </c>
      <c r="AD18" s="476">
        <f>[3]Sheet3!AE19</f>
        <v>1</v>
      </c>
    </row>
    <row r="19" spans="1:30" ht="28.5">
      <c r="A19" s="475" t="s">
        <v>13</v>
      </c>
      <c r="B19" s="476">
        <f>[3]Sheet3!B20</f>
        <v>0</v>
      </c>
      <c r="C19" s="476">
        <f>[3]Sheet3!C20</f>
        <v>1</v>
      </c>
      <c r="D19" s="476">
        <f>[3]Sheet3!D20</f>
        <v>0</v>
      </c>
      <c r="E19" s="476">
        <f>[3]Sheet3!E20</f>
        <v>0</v>
      </c>
      <c r="F19" s="476">
        <f>[3]Sheet3!F20</f>
        <v>1</v>
      </c>
      <c r="G19" s="476">
        <f>[3]Sheet3!G20</f>
        <v>305</v>
      </c>
      <c r="H19" s="476">
        <f>[3]Sheet3!H20</f>
        <v>19</v>
      </c>
      <c r="I19" s="476">
        <f>[3]Sheet3!I20</f>
        <v>6</v>
      </c>
      <c r="J19" s="476">
        <f>[3]Sheet3!J20</f>
        <v>9</v>
      </c>
      <c r="K19" s="476">
        <f>[3]Sheet3!K20</f>
        <v>339</v>
      </c>
      <c r="L19" s="476">
        <f>[3]Sheet3!L20</f>
        <v>0</v>
      </c>
      <c r="M19" s="476">
        <f>[3]Sheet3!M20</f>
        <v>0</v>
      </c>
      <c r="N19" s="476">
        <f>[3]Sheet3!N20</f>
        <v>0</v>
      </c>
      <c r="O19" s="476">
        <f>[3]Sheet3!O20</f>
        <v>0</v>
      </c>
      <c r="P19" s="476">
        <f>[3]Sheet3!P20</f>
        <v>0</v>
      </c>
      <c r="Q19" s="476">
        <f>[3]Sheet3!Q20</f>
        <v>1</v>
      </c>
      <c r="R19" s="476">
        <f>[3]Sheet3!R20</f>
        <v>0</v>
      </c>
      <c r="S19" s="476">
        <f>[3]Sheet3!S20</f>
        <v>1</v>
      </c>
      <c r="T19" s="476">
        <f>[3]Sheet3!T20</f>
        <v>0</v>
      </c>
      <c r="U19" s="476">
        <f>[3]Sheet3!U20</f>
        <v>0</v>
      </c>
      <c r="V19" s="476">
        <f>[3]Sheet3!V20</f>
        <v>0</v>
      </c>
      <c r="W19" s="476">
        <f>[3]Sheet3!W20</f>
        <v>0</v>
      </c>
      <c r="X19" s="476">
        <f>[3]Sheet3!X20</f>
        <v>0</v>
      </c>
      <c r="Y19" s="476">
        <f>[3]Sheet3!Y20</f>
        <v>0</v>
      </c>
      <c r="Z19" s="476">
        <f>[3]Sheet3!Z20</f>
        <v>0</v>
      </c>
      <c r="AA19" s="476">
        <f>[3]Sheet3!AA20</f>
        <v>0</v>
      </c>
      <c r="AB19" s="476">
        <f>[3]Sheet3!AB20</f>
        <v>0</v>
      </c>
      <c r="AC19" s="476">
        <f>[3]Sheet3!AC20</f>
        <v>0</v>
      </c>
      <c r="AD19" s="476">
        <f>[3]Sheet3!AE20</f>
        <v>0</v>
      </c>
    </row>
    <row r="20" spans="1:30" ht="22.5" customHeight="1">
      <c r="A20" s="475" t="s">
        <v>14</v>
      </c>
      <c r="B20" s="476">
        <f>[3]Sheet3!B21</f>
        <v>4</v>
      </c>
      <c r="C20" s="476">
        <f>[3]Sheet3!C21</f>
        <v>0</v>
      </c>
      <c r="D20" s="476">
        <f>[3]Sheet3!D21</f>
        <v>0</v>
      </c>
      <c r="E20" s="476">
        <f>[3]Sheet3!E21</f>
        <v>0</v>
      </c>
      <c r="F20" s="476">
        <f>[3]Sheet3!F21</f>
        <v>4</v>
      </c>
      <c r="G20" s="476">
        <f>[3]Sheet3!G21</f>
        <v>225</v>
      </c>
      <c r="H20" s="476">
        <f>[3]Sheet3!H21</f>
        <v>73</v>
      </c>
      <c r="I20" s="476">
        <f>[3]Sheet3!I21</f>
        <v>0</v>
      </c>
      <c r="J20" s="476">
        <f>[3]Sheet3!J21</f>
        <v>9</v>
      </c>
      <c r="K20" s="476">
        <f>[3]Sheet3!K21</f>
        <v>307</v>
      </c>
      <c r="L20" s="476">
        <f>[3]Sheet3!L21</f>
        <v>0</v>
      </c>
      <c r="M20" s="476">
        <f>[3]Sheet3!M21</f>
        <v>0</v>
      </c>
      <c r="N20" s="476">
        <f>[3]Sheet3!N21</f>
        <v>0</v>
      </c>
      <c r="O20" s="476">
        <f>[3]Sheet3!O21</f>
        <v>0</v>
      </c>
      <c r="P20" s="476">
        <f>[3]Sheet3!P21</f>
        <v>0</v>
      </c>
      <c r="Q20" s="476">
        <f>[3]Sheet3!Q21</f>
        <v>0</v>
      </c>
      <c r="R20" s="476">
        <f>[3]Sheet3!R21</f>
        <v>1</v>
      </c>
      <c r="S20" s="476">
        <f>[3]Sheet3!S21</f>
        <v>1</v>
      </c>
      <c r="T20" s="476">
        <f>[3]Sheet3!T21</f>
        <v>0</v>
      </c>
      <c r="U20" s="476">
        <f>[3]Sheet3!U21</f>
        <v>0</v>
      </c>
      <c r="V20" s="476">
        <f>[3]Sheet3!V21</f>
        <v>0</v>
      </c>
      <c r="W20" s="476">
        <f>[3]Sheet3!W21</f>
        <v>1</v>
      </c>
      <c r="X20" s="476">
        <f>[3]Sheet3!X21</f>
        <v>3</v>
      </c>
      <c r="Y20" s="476">
        <f>[3]Sheet3!Y21</f>
        <v>4</v>
      </c>
      <c r="Z20" s="476">
        <f>[3]Sheet3!Z21</f>
        <v>0</v>
      </c>
      <c r="AA20" s="476">
        <f>[3]Sheet3!AA21</f>
        <v>0</v>
      </c>
      <c r="AB20" s="476">
        <f>[3]Sheet3!AB21</f>
        <v>0</v>
      </c>
      <c r="AC20" s="476">
        <f>[3]Sheet3!AC21</f>
        <v>0</v>
      </c>
      <c r="AD20" s="476">
        <f>[3]Sheet3!AE21</f>
        <v>0</v>
      </c>
    </row>
    <row r="21" spans="1:30" ht="22.5" customHeight="1">
      <c r="A21" s="475" t="s">
        <v>15</v>
      </c>
      <c r="B21" s="476">
        <f>[3]Sheet3!B22</f>
        <v>0</v>
      </c>
      <c r="C21" s="476">
        <f>[3]Sheet3!C22</f>
        <v>1</v>
      </c>
      <c r="D21" s="476">
        <f>[3]Sheet3!D22</f>
        <v>0</v>
      </c>
      <c r="E21" s="476">
        <f>[3]Sheet3!E22</f>
        <v>3</v>
      </c>
      <c r="F21" s="476">
        <f>[3]Sheet3!F22</f>
        <v>4</v>
      </c>
      <c r="G21" s="476">
        <f>[3]Sheet3!G22</f>
        <v>3430</v>
      </c>
      <c r="H21" s="476">
        <f>[3]Sheet3!H22</f>
        <v>61</v>
      </c>
      <c r="I21" s="476">
        <f>[3]Sheet3!I22</f>
        <v>47</v>
      </c>
      <c r="J21" s="476">
        <f>[3]Sheet3!J22</f>
        <v>143</v>
      </c>
      <c r="K21" s="476">
        <f>[3]Sheet3!K22</f>
        <v>3681</v>
      </c>
      <c r="L21" s="476">
        <f>[3]Sheet3!L22</f>
        <v>2</v>
      </c>
      <c r="M21" s="476">
        <f>[3]Sheet3!M22</f>
        <v>0</v>
      </c>
      <c r="N21" s="476">
        <f>[3]Sheet3!N22</f>
        <v>0</v>
      </c>
      <c r="O21" s="476">
        <f>[3]Sheet3!O22</f>
        <v>2</v>
      </c>
      <c r="P21" s="476">
        <f>[3]Sheet3!P22</f>
        <v>0</v>
      </c>
      <c r="Q21" s="476">
        <f>[3]Sheet3!Q22</f>
        <v>2</v>
      </c>
      <c r="R21" s="476">
        <f>[3]Sheet3!R22</f>
        <v>2</v>
      </c>
      <c r="S21" s="476">
        <f>[3]Sheet3!S22</f>
        <v>4</v>
      </c>
      <c r="T21" s="476">
        <f>[3]Sheet3!T22</f>
        <v>0</v>
      </c>
      <c r="U21" s="476">
        <f>[3]Sheet3!U22</f>
        <v>0</v>
      </c>
      <c r="V21" s="476">
        <f>[3]Sheet3!V22</f>
        <v>0</v>
      </c>
      <c r="W21" s="476">
        <f>[3]Sheet3!W22</f>
        <v>47</v>
      </c>
      <c r="X21" s="476">
        <f>[3]Sheet3!X22</f>
        <v>7</v>
      </c>
      <c r="Y21" s="476">
        <f>[3]Sheet3!Y22</f>
        <v>54</v>
      </c>
      <c r="Z21" s="476">
        <f>[3]Sheet3!Z22</f>
        <v>1</v>
      </c>
      <c r="AA21" s="476">
        <f>[3]Sheet3!AA22</f>
        <v>0</v>
      </c>
      <c r="AB21" s="476">
        <f>[3]Sheet3!AB22</f>
        <v>1</v>
      </c>
      <c r="AC21" s="476">
        <f>[3]Sheet3!AC22</f>
        <v>0</v>
      </c>
      <c r="AD21" s="476">
        <f>[3]Sheet3!AE22</f>
        <v>1</v>
      </c>
    </row>
    <row r="22" spans="1:30" ht="22.5" customHeight="1">
      <c r="A22" s="475" t="s">
        <v>16</v>
      </c>
      <c r="B22" s="476">
        <f>[3]Sheet3!B23</f>
        <v>1</v>
      </c>
      <c r="C22" s="476">
        <f>[3]Sheet3!C23</f>
        <v>0</v>
      </c>
      <c r="D22" s="476">
        <f>[3]Sheet3!D23</f>
        <v>1</v>
      </c>
      <c r="E22" s="476">
        <f>[3]Sheet3!E23</f>
        <v>2</v>
      </c>
      <c r="F22" s="476">
        <f>[3]Sheet3!F23</f>
        <v>4</v>
      </c>
      <c r="G22" s="476">
        <f>[3]Sheet3!G23</f>
        <v>1217</v>
      </c>
      <c r="H22" s="476">
        <f>[3]Sheet3!H23</f>
        <v>41</v>
      </c>
      <c r="I22" s="476">
        <f>[3]Sheet3!I23</f>
        <v>10</v>
      </c>
      <c r="J22" s="476">
        <f>[3]Sheet3!J23</f>
        <v>57</v>
      </c>
      <c r="K22" s="476">
        <f>[3]Sheet3!K23</f>
        <v>1325</v>
      </c>
      <c r="L22" s="476">
        <f>[3]Sheet3!L23</f>
        <v>0</v>
      </c>
      <c r="M22" s="476">
        <f>[3]Sheet3!M23</f>
        <v>0</v>
      </c>
      <c r="N22" s="476">
        <f>[3]Sheet3!N23</f>
        <v>0</v>
      </c>
      <c r="O22" s="476">
        <f>[3]Sheet3!O23</f>
        <v>0</v>
      </c>
      <c r="P22" s="476">
        <f>[3]Sheet3!P23</f>
        <v>0</v>
      </c>
      <c r="Q22" s="476">
        <f>[3]Sheet3!Q23</f>
        <v>2</v>
      </c>
      <c r="R22" s="476">
        <f>[3]Sheet3!R23</f>
        <v>1</v>
      </c>
      <c r="S22" s="476">
        <f>[3]Sheet3!S23</f>
        <v>3</v>
      </c>
      <c r="T22" s="476">
        <f>[3]Sheet3!T23</f>
        <v>1</v>
      </c>
      <c r="U22" s="476">
        <f>[3]Sheet3!U23</f>
        <v>0</v>
      </c>
      <c r="V22" s="476">
        <f>[3]Sheet3!V23</f>
        <v>1</v>
      </c>
      <c r="W22" s="476">
        <f>[3]Sheet3!W23</f>
        <v>0</v>
      </c>
      <c r="X22" s="476">
        <f>[3]Sheet3!X23</f>
        <v>12</v>
      </c>
      <c r="Y22" s="476">
        <f>[3]Sheet3!Y23</f>
        <v>12</v>
      </c>
      <c r="Z22" s="476">
        <f>[3]Sheet3!Z23</f>
        <v>0</v>
      </c>
      <c r="AA22" s="476">
        <f>[3]Sheet3!AA23</f>
        <v>0</v>
      </c>
      <c r="AB22" s="476">
        <f>[3]Sheet3!AB23</f>
        <v>0</v>
      </c>
      <c r="AC22" s="476">
        <f>[3]Sheet3!AC23</f>
        <v>0</v>
      </c>
      <c r="AD22" s="476">
        <f>[3]Sheet3!AE23</f>
        <v>1</v>
      </c>
    </row>
    <row r="23" spans="1:30" ht="22.5" customHeight="1">
      <c r="A23" s="475" t="s">
        <v>69</v>
      </c>
      <c r="B23" s="476">
        <f>[3]Sheet3!B24</f>
        <v>0</v>
      </c>
      <c r="C23" s="476">
        <f>[3]Sheet3!C24</f>
        <v>0</v>
      </c>
      <c r="D23" s="476">
        <f>[3]Sheet3!D24</f>
        <v>0</v>
      </c>
      <c r="E23" s="476">
        <f>[3]Sheet3!E24</f>
        <v>0</v>
      </c>
      <c r="F23" s="476">
        <f>[3]Sheet3!F24</f>
        <v>0</v>
      </c>
      <c r="G23" s="476">
        <f>[3]Sheet3!G24</f>
        <v>0</v>
      </c>
      <c r="H23" s="476">
        <f>[3]Sheet3!H24</f>
        <v>0</v>
      </c>
      <c r="I23" s="476">
        <f>[3]Sheet3!I24</f>
        <v>3</v>
      </c>
      <c r="J23" s="476">
        <f>[3]Sheet3!J24</f>
        <v>0</v>
      </c>
      <c r="K23" s="476">
        <f>[3]Sheet3!K24</f>
        <v>3</v>
      </c>
      <c r="L23" s="476">
        <f>[3]Sheet3!L24</f>
        <v>0</v>
      </c>
      <c r="M23" s="476">
        <f>[3]Sheet3!M24</f>
        <v>0</v>
      </c>
      <c r="N23" s="476">
        <f>[3]Sheet3!N24</f>
        <v>0</v>
      </c>
      <c r="O23" s="476">
        <f>[3]Sheet3!O24</f>
        <v>0</v>
      </c>
      <c r="P23" s="476">
        <f>[3]Sheet3!P24</f>
        <v>0</v>
      </c>
      <c r="Q23" s="476">
        <f>[3]Sheet3!Q24</f>
        <v>0</v>
      </c>
      <c r="R23" s="476">
        <f>[3]Sheet3!R24</f>
        <v>0</v>
      </c>
      <c r="S23" s="476">
        <f>[3]Sheet3!S24</f>
        <v>0</v>
      </c>
      <c r="T23" s="476">
        <f>[3]Sheet3!T24</f>
        <v>0</v>
      </c>
      <c r="U23" s="476">
        <f>[3]Sheet3!U24</f>
        <v>0</v>
      </c>
      <c r="V23" s="476">
        <f>[3]Sheet3!V24</f>
        <v>0</v>
      </c>
      <c r="W23" s="476">
        <f>[3]Sheet3!W24</f>
        <v>0</v>
      </c>
      <c r="X23" s="476">
        <f>[3]Sheet3!X24</f>
        <v>0</v>
      </c>
      <c r="Y23" s="476">
        <f>[3]Sheet3!Y24</f>
        <v>0</v>
      </c>
      <c r="Z23" s="476">
        <f>[3]Sheet3!Z24</f>
        <v>0</v>
      </c>
      <c r="AA23" s="476">
        <f>[3]Sheet3!AA24</f>
        <v>0</v>
      </c>
      <c r="AB23" s="476">
        <f>[3]Sheet3!AB24</f>
        <v>0</v>
      </c>
      <c r="AC23" s="476">
        <f>[3]Sheet3!AC24</f>
        <v>0</v>
      </c>
      <c r="AD23" s="476">
        <f>[3]Sheet3!AE24</f>
        <v>0</v>
      </c>
    </row>
    <row r="24" spans="1:30" ht="22.5" customHeight="1">
      <c r="A24" s="475" t="s">
        <v>17</v>
      </c>
      <c r="B24" s="476">
        <f>[3]Sheet3!B25</f>
        <v>192</v>
      </c>
      <c r="C24" s="476">
        <f>[3]Sheet3!C25</f>
        <v>1</v>
      </c>
      <c r="D24" s="476">
        <f>[3]Sheet3!D25</f>
        <v>0</v>
      </c>
      <c r="E24" s="476">
        <f>[3]Sheet3!E25</f>
        <v>1</v>
      </c>
      <c r="F24" s="476">
        <f>[3]Sheet3!F25</f>
        <v>194</v>
      </c>
      <c r="G24" s="476">
        <f>[3]Sheet3!G25</f>
        <v>2074</v>
      </c>
      <c r="H24" s="476">
        <f>[3]Sheet3!H25</f>
        <v>25</v>
      </c>
      <c r="I24" s="476">
        <f>[3]Sheet3!I25</f>
        <v>1</v>
      </c>
      <c r="J24" s="476">
        <f>[3]Sheet3!J25</f>
        <v>674</v>
      </c>
      <c r="K24" s="476">
        <f>[3]Sheet3!K25</f>
        <v>2774</v>
      </c>
      <c r="L24" s="476">
        <f>[3]Sheet3!L25</f>
        <v>23</v>
      </c>
      <c r="M24" s="476">
        <f>[3]Sheet3!M25</f>
        <v>0</v>
      </c>
      <c r="N24" s="476">
        <f>[3]Sheet3!N25</f>
        <v>0</v>
      </c>
      <c r="O24" s="476">
        <f>[3]Sheet3!O25</f>
        <v>23</v>
      </c>
      <c r="P24" s="476">
        <f>[3]Sheet3!P25</f>
        <v>1</v>
      </c>
      <c r="Q24" s="476">
        <f>[3]Sheet3!Q25</f>
        <v>1</v>
      </c>
      <c r="R24" s="476">
        <f>[3]Sheet3!R25</f>
        <v>3</v>
      </c>
      <c r="S24" s="476">
        <f>[3]Sheet3!S25</f>
        <v>5</v>
      </c>
      <c r="T24" s="476">
        <f>[3]Sheet3!T25</f>
        <v>0</v>
      </c>
      <c r="U24" s="476">
        <f>[3]Sheet3!U25</f>
        <v>0</v>
      </c>
      <c r="V24" s="476">
        <f>[3]Sheet3!V25</f>
        <v>0</v>
      </c>
      <c r="W24" s="476">
        <f>[3]Sheet3!W25</f>
        <v>0</v>
      </c>
      <c r="X24" s="476">
        <f>[3]Sheet3!X25</f>
        <v>0</v>
      </c>
      <c r="Y24" s="476">
        <f>[3]Sheet3!Y25</f>
        <v>0</v>
      </c>
      <c r="Z24" s="476">
        <f>[3]Sheet3!Z25</f>
        <v>0</v>
      </c>
      <c r="AA24" s="476">
        <f>[3]Sheet3!AA25</f>
        <v>0</v>
      </c>
      <c r="AB24" s="476">
        <f>[3]Sheet3!AB25</f>
        <v>0</v>
      </c>
      <c r="AC24" s="476">
        <f>[3]Sheet3!AC25</f>
        <v>0</v>
      </c>
      <c r="AD24" s="476">
        <f>[3]Sheet3!AE25</f>
        <v>1</v>
      </c>
    </row>
    <row r="25" spans="1:30" ht="22.5" customHeight="1">
      <c r="A25" s="475" t="s">
        <v>18</v>
      </c>
      <c r="B25" s="476">
        <f>[3]Sheet3!B26</f>
        <v>0</v>
      </c>
      <c r="C25" s="476">
        <f>[3]Sheet3!C26</f>
        <v>2</v>
      </c>
      <c r="D25" s="476">
        <f>[3]Sheet3!D26</f>
        <v>0</v>
      </c>
      <c r="E25" s="476">
        <f>[3]Sheet3!E26</f>
        <v>5</v>
      </c>
      <c r="F25" s="476">
        <f>[3]Sheet3!F26</f>
        <v>7</v>
      </c>
      <c r="G25" s="476">
        <f>[3]Sheet3!G26</f>
        <v>4581</v>
      </c>
      <c r="H25" s="476">
        <f>[3]Sheet3!H26</f>
        <v>63</v>
      </c>
      <c r="I25" s="476">
        <f>[3]Sheet3!I26</f>
        <v>19</v>
      </c>
      <c r="J25" s="476">
        <f>[3]Sheet3!J26</f>
        <v>201</v>
      </c>
      <c r="K25" s="476">
        <f>[3]Sheet3!K26</f>
        <v>4864</v>
      </c>
      <c r="L25" s="476">
        <f>[3]Sheet3!L26</f>
        <v>0</v>
      </c>
      <c r="M25" s="476">
        <f>[3]Sheet3!M26</f>
        <v>0</v>
      </c>
      <c r="N25" s="476">
        <f>[3]Sheet3!N26</f>
        <v>0</v>
      </c>
      <c r="O25" s="476">
        <f>[3]Sheet3!O26</f>
        <v>0</v>
      </c>
      <c r="P25" s="476">
        <f>[3]Sheet3!P26</f>
        <v>2</v>
      </c>
      <c r="Q25" s="476">
        <f>[3]Sheet3!Q26</f>
        <v>3</v>
      </c>
      <c r="R25" s="476">
        <f>[3]Sheet3!R26</f>
        <v>0</v>
      </c>
      <c r="S25" s="476">
        <f>[3]Sheet3!S26</f>
        <v>5</v>
      </c>
      <c r="T25" s="476">
        <f>[3]Sheet3!T26</f>
        <v>0</v>
      </c>
      <c r="U25" s="476">
        <f>[3]Sheet3!U26</f>
        <v>0</v>
      </c>
      <c r="V25" s="476">
        <f>[3]Sheet3!V26</f>
        <v>0</v>
      </c>
      <c r="W25" s="476">
        <f>[3]Sheet3!W26</f>
        <v>94</v>
      </c>
      <c r="X25" s="476">
        <f>[3]Sheet3!X26</f>
        <v>1</v>
      </c>
      <c r="Y25" s="476">
        <f>[3]Sheet3!Y26</f>
        <v>95</v>
      </c>
      <c r="Z25" s="476">
        <f>[3]Sheet3!Z26</f>
        <v>0</v>
      </c>
      <c r="AA25" s="476">
        <f>[3]Sheet3!AA26</f>
        <v>0</v>
      </c>
      <c r="AB25" s="476">
        <f>[3]Sheet3!AB26</f>
        <v>0</v>
      </c>
      <c r="AC25" s="476">
        <f>[3]Sheet3!AC26</f>
        <v>0</v>
      </c>
      <c r="AD25" s="476">
        <f>[3]Sheet3!AE26</f>
        <v>1</v>
      </c>
    </row>
    <row r="26" spans="1:30" ht="22.5" customHeight="1">
      <c r="A26" s="475" t="s">
        <v>19</v>
      </c>
      <c r="B26" s="476">
        <f>[3]Sheet3!B27</f>
        <v>84</v>
      </c>
      <c r="C26" s="476">
        <f>[3]Sheet3!C27</f>
        <v>2</v>
      </c>
      <c r="D26" s="476">
        <f>[3]Sheet3!D27</f>
        <v>1</v>
      </c>
      <c r="E26" s="476">
        <f>[3]Sheet3!E27</f>
        <v>0</v>
      </c>
      <c r="F26" s="476">
        <f>[3]Sheet3!F27</f>
        <v>87</v>
      </c>
      <c r="G26" s="476">
        <f>[3]Sheet3!G27</f>
        <v>0</v>
      </c>
      <c r="H26" s="476">
        <f>[3]Sheet3!H27</f>
        <v>0</v>
      </c>
      <c r="I26" s="476">
        <f>[3]Sheet3!I27</f>
        <v>0</v>
      </c>
      <c r="J26" s="476">
        <f>[3]Sheet3!J27</f>
        <v>1</v>
      </c>
      <c r="K26" s="476">
        <f>[3]Sheet3!K27</f>
        <v>1</v>
      </c>
      <c r="L26" s="476">
        <f>[3]Sheet3!L27</f>
        <v>0</v>
      </c>
      <c r="M26" s="476">
        <f>[3]Sheet3!M27</f>
        <v>0</v>
      </c>
      <c r="N26" s="476">
        <f>[3]Sheet3!N27</f>
        <v>0</v>
      </c>
      <c r="O26" s="476">
        <f>[3]Sheet3!O27</f>
        <v>0</v>
      </c>
      <c r="P26" s="476">
        <f>[3]Sheet3!P27</f>
        <v>0</v>
      </c>
      <c r="Q26" s="476">
        <f>[3]Sheet3!Q27</f>
        <v>0</v>
      </c>
      <c r="R26" s="476">
        <f>[3]Sheet3!R27</f>
        <v>0</v>
      </c>
      <c r="S26" s="476">
        <f>[3]Sheet3!S27</f>
        <v>0</v>
      </c>
      <c r="T26" s="476">
        <f>[3]Sheet3!T27</f>
        <v>0</v>
      </c>
      <c r="U26" s="476">
        <f>[3]Sheet3!U27</f>
        <v>0</v>
      </c>
      <c r="V26" s="476">
        <f>[3]Sheet3!V27</f>
        <v>0</v>
      </c>
      <c r="W26" s="476">
        <f>[3]Sheet3!W27</f>
        <v>0</v>
      </c>
      <c r="X26" s="476">
        <f>[3]Sheet3!X27</f>
        <v>0</v>
      </c>
      <c r="Y26" s="476">
        <f>[3]Sheet3!Y27</f>
        <v>0</v>
      </c>
      <c r="Z26" s="476">
        <f>[3]Sheet3!Z27</f>
        <v>0</v>
      </c>
      <c r="AA26" s="476">
        <f>[3]Sheet3!AA27</f>
        <v>0</v>
      </c>
      <c r="AB26" s="476">
        <f>[3]Sheet3!AB27</f>
        <v>0</v>
      </c>
      <c r="AC26" s="476">
        <f>[3]Sheet3!AC27</f>
        <v>0</v>
      </c>
      <c r="AD26" s="476">
        <f>[3]Sheet3!AE27</f>
        <v>0</v>
      </c>
    </row>
    <row r="27" spans="1:30" ht="22.5" customHeight="1">
      <c r="A27" s="475" t="s">
        <v>20</v>
      </c>
      <c r="B27" s="476">
        <f>[3]Sheet3!B28</f>
        <v>60</v>
      </c>
      <c r="C27" s="476">
        <f>[3]Sheet3!C28</f>
        <v>2</v>
      </c>
      <c r="D27" s="476">
        <f>[3]Sheet3!D28</f>
        <v>2</v>
      </c>
      <c r="E27" s="476">
        <f>[3]Sheet3!E28</f>
        <v>0</v>
      </c>
      <c r="F27" s="476">
        <f>[3]Sheet3!F28</f>
        <v>64</v>
      </c>
      <c r="G27" s="476">
        <f>[3]Sheet3!G28</f>
        <v>1</v>
      </c>
      <c r="H27" s="476">
        <f>[3]Sheet3!H28</f>
        <v>0</v>
      </c>
      <c r="I27" s="476">
        <f>[3]Sheet3!I28</f>
        <v>0</v>
      </c>
      <c r="J27" s="476">
        <f>[3]Sheet3!J28</f>
        <v>3</v>
      </c>
      <c r="K27" s="476">
        <f>[3]Sheet3!K28</f>
        <v>4</v>
      </c>
      <c r="L27" s="476">
        <f>[3]Sheet3!L28</f>
        <v>0</v>
      </c>
      <c r="M27" s="476">
        <f>[3]Sheet3!M28</f>
        <v>0</v>
      </c>
      <c r="N27" s="476">
        <f>[3]Sheet3!N28</f>
        <v>0</v>
      </c>
      <c r="O27" s="476">
        <f>[3]Sheet3!O28</f>
        <v>0</v>
      </c>
      <c r="P27" s="476">
        <f>[3]Sheet3!P28</f>
        <v>0</v>
      </c>
      <c r="Q27" s="476">
        <f>[3]Sheet3!Q28</f>
        <v>0</v>
      </c>
      <c r="R27" s="476">
        <f>[3]Sheet3!R28</f>
        <v>0</v>
      </c>
      <c r="S27" s="476">
        <f>[3]Sheet3!S28</f>
        <v>0</v>
      </c>
      <c r="T27" s="476">
        <f>[3]Sheet3!T28</f>
        <v>0</v>
      </c>
      <c r="U27" s="476">
        <f>[3]Sheet3!U28</f>
        <v>0</v>
      </c>
      <c r="V27" s="476">
        <f>[3]Sheet3!V28</f>
        <v>0</v>
      </c>
      <c r="W27" s="476">
        <f>[3]Sheet3!W28</f>
        <v>0</v>
      </c>
      <c r="X27" s="476">
        <f>[3]Sheet3!X28</f>
        <v>0</v>
      </c>
      <c r="Y27" s="476">
        <f>[3]Sheet3!Y28</f>
        <v>0</v>
      </c>
      <c r="Z27" s="476">
        <f>[3]Sheet3!Z28</f>
        <v>0</v>
      </c>
      <c r="AA27" s="476">
        <f>[3]Sheet3!AA28</f>
        <v>0</v>
      </c>
      <c r="AB27" s="476">
        <f>[3]Sheet3!AB28</f>
        <v>0</v>
      </c>
      <c r="AC27" s="476">
        <f>[3]Sheet3!AC28</f>
        <v>0</v>
      </c>
      <c r="AD27" s="476">
        <f>[3]Sheet3!AE28</f>
        <v>1</v>
      </c>
    </row>
    <row r="28" spans="1:30" ht="22.5" customHeight="1">
      <c r="A28" s="475" t="s">
        <v>21</v>
      </c>
      <c r="B28" s="476">
        <f>[3]Sheet3!B29</f>
        <v>27</v>
      </c>
      <c r="C28" s="476">
        <f>[3]Sheet3!C29</f>
        <v>2</v>
      </c>
      <c r="D28" s="476">
        <f>[3]Sheet3!D29</f>
        <v>0</v>
      </c>
      <c r="E28" s="476">
        <f>[3]Sheet3!E29</f>
        <v>0</v>
      </c>
      <c r="F28" s="476">
        <f>[3]Sheet3!F29</f>
        <v>29</v>
      </c>
      <c r="G28" s="476">
        <f>[3]Sheet3!G29</f>
        <v>0</v>
      </c>
      <c r="H28" s="476">
        <f>[3]Sheet3!H29</f>
        <v>0</v>
      </c>
      <c r="I28" s="476">
        <f>[3]Sheet3!I29</f>
        <v>0</v>
      </c>
      <c r="J28" s="476">
        <f>[3]Sheet3!J29</f>
        <v>0</v>
      </c>
      <c r="K28" s="476">
        <f>[3]Sheet3!K29</f>
        <v>0</v>
      </c>
      <c r="L28" s="476">
        <f>[3]Sheet3!L29</f>
        <v>0</v>
      </c>
      <c r="M28" s="476">
        <f>[3]Sheet3!M29</f>
        <v>0</v>
      </c>
      <c r="N28" s="476">
        <f>[3]Sheet3!N29</f>
        <v>0</v>
      </c>
      <c r="O28" s="476">
        <f>[3]Sheet3!O29</f>
        <v>0</v>
      </c>
      <c r="P28" s="476">
        <f>[3]Sheet3!P29</f>
        <v>0</v>
      </c>
      <c r="Q28" s="476">
        <f>[3]Sheet3!Q29</f>
        <v>0</v>
      </c>
      <c r="R28" s="476">
        <f>[3]Sheet3!R29</f>
        <v>0</v>
      </c>
      <c r="S28" s="476">
        <f>[3]Sheet3!S29</f>
        <v>0</v>
      </c>
      <c r="T28" s="476">
        <f>[3]Sheet3!T29</f>
        <v>0</v>
      </c>
      <c r="U28" s="476">
        <f>[3]Sheet3!U29</f>
        <v>0</v>
      </c>
      <c r="V28" s="476">
        <f>[3]Sheet3!V29</f>
        <v>0</v>
      </c>
      <c r="W28" s="476">
        <f>[3]Sheet3!W29</f>
        <v>0</v>
      </c>
      <c r="X28" s="476">
        <f>[3]Sheet3!X29</f>
        <v>0</v>
      </c>
      <c r="Y28" s="476">
        <f>[3]Sheet3!Y29</f>
        <v>0</v>
      </c>
      <c r="Z28" s="476">
        <f>[3]Sheet3!Z29</f>
        <v>0</v>
      </c>
      <c r="AA28" s="476">
        <f>[3]Sheet3!AA29</f>
        <v>0</v>
      </c>
      <c r="AB28" s="476">
        <f>[3]Sheet3!AB29</f>
        <v>0</v>
      </c>
      <c r="AC28" s="476">
        <f>[3]Sheet3!AC29</f>
        <v>0</v>
      </c>
      <c r="AD28" s="476">
        <f>[3]Sheet3!AE29</f>
        <v>0</v>
      </c>
    </row>
    <row r="29" spans="1:30" ht="22.5" customHeight="1">
      <c r="A29" s="475" t="s">
        <v>22</v>
      </c>
      <c r="B29" s="476">
        <f>[3]Sheet3!B30</f>
        <v>65</v>
      </c>
      <c r="C29" s="476">
        <f>[3]Sheet3!C30</f>
        <v>0</v>
      </c>
      <c r="D29" s="476">
        <f>[3]Sheet3!D30</f>
        <v>0</v>
      </c>
      <c r="E29" s="476">
        <f>[3]Sheet3!E30</f>
        <v>0</v>
      </c>
      <c r="F29" s="476">
        <f>[3]Sheet3!F30</f>
        <v>65</v>
      </c>
      <c r="G29" s="476">
        <f>[3]Sheet3!G30</f>
        <v>0</v>
      </c>
      <c r="H29" s="476">
        <f>[3]Sheet3!H30</f>
        <v>0</v>
      </c>
      <c r="I29" s="476">
        <f>[3]Sheet3!I30</f>
        <v>0</v>
      </c>
      <c r="J29" s="476">
        <f>[3]Sheet3!J30</f>
        <v>2</v>
      </c>
      <c r="K29" s="476">
        <f>[3]Sheet3!K30</f>
        <v>2</v>
      </c>
      <c r="L29" s="476">
        <f>[3]Sheet3!L30</f>
        <v>0</v>
      </c>
      <c r="M29" s="476">
        <f>[3]Sheet3!M30</f>
        <v>0</v>
      </c>
      <c r="N29" s="476">
        <f>[3]Sheet3!N30</f>
        <v>0</v>
      </c>
      <c r="O29" s="476">
        <f>[3]Sheet3!O30</f>
        <v>0</v>
      </c>
      <c r="P29" s="476">
        <f>[3]Sheet3!P30</f>
        <v>0</v>
      </c>
      <c r="Q29" s="476">
        <f>[3]Sheet3!Q30</f>
        <v>0</v>
      </c>
      <c r="R29" s="476">
        <f>[3]Sheet3!R30</f>
        <v>0</v>
      </c>
      <c r="S29" s="476">
        <f>[3]Sheet3!S30</f>
        <v>0</v>
      </c>
      <c r="T29" s="476">
        <f>[3]Sheet3!T30</f>
        <v>0</v>
      </c>
      <c r="U29" s="476">
        <f>[3]Sheet3!U30</f>
        <v>0</v>
      </c>
      <c r="V29" s="476">
        <f>[3]Sheet3!V30</f>
        <v>0</v>
      </c>
      <c r="W29" s="476">
        <f>[3]Sheet3!W30</f>
        <v>0</v>
      </c>
      <c r="X29" s="476">
        <f>[3]Sheet3!X30</f>
        <v>0</v>
      </c>
      <c r="Y29" s="476">
        <f>[3]Sheet3!Y30</f>
        <v>0</v>
      </c>
      <c r="Z29" s="476">
        <f>[3]Sheet3!Z30</f>
        <v>0</v>
      </c>
      <c r="AA29" s="476">
        <f>[3]Sheet3!AA30</f>
        <v>0</v>
      </c>
      <c r="AB29" s="476">
        <f>[3]Sheet3!AB30</f>
        <v>0</v>
      </c>
      <c r="AC29" s="476">
        <f>[3]Sheet3!AC30</f>
        <v>0</v>
      </c>
      <c r="AD29" s="476">
        <f>[3]Sheet3!AE30</f>
        <v>0</v>
      </c>
    </row>
    <row r="30" spans="1:30" ht="22.5" customHeight="1">
      <c r="A30" s="475" t="s">
        <v>23</v>
      </c>
      <c r="B30" s="476">
        <f>[3]Sheet3!B31</f>
        <v>0</v>
      </c>
      <c r="C30" s="476">
        <f>[3]Sheet3!C31</f>
        <v>0</v>
      </c>
      <c r="D30" s="476">
        <f>[3]Sheet3!D31</f>
        <v>0</v>
      </c>
      <c r="E30" s="476">
        <f>[3]Sheet3!E31</f>
        <v>0</v>
      </c>
      <c r="F30" s="476">
        <f>[3]Sheet3!F31</f>
        <v>0</v>
      </c>
      <c r="G30" s="476">
        <f>[3]Sheet3!G31</f>
        <v>1049</v>
      </c>
      <c r="H30" s="476">
        <f>[3]Sheet3!H31</f>
        <v>21</v>
      </c>
      <c r="I30" s="476">
        <f>[3]Sheet3!I31</f>
        <v>1</v>
      </c>
      <c r="J30" s="476">
        <f>[3]Sheet3!J31</f>
        <v>0</v>
      </c>
      <c r="K30" s="476">
        <f>[3]Sheet3!K31</f>
        <v>1071</v>
      </c>
      <c r="L30" s="476">
        <f>[3]Sheet3!L31</f>
        <v>5</v>
      </c>
      <c r="M30" s="476">
        <f>[3]Sheet3!M31</f>
        <v>0</v>
      </c>
      <c r="N30" s="476">
        <f>[3]Sheet3!N31</f>
        <v>0</v>
      </c>
      <c r="O30" s="476">
        <f>[3]Sheet3!O31</f>
        <v>5</v>
      </c>
      <c r="P30" s="476">
        <f>[3]Sheet3!P31</f>
        <v>2</v>
      </c>
      <c r="Q30" s="476">
        <f>[3]Sheet3!Q31</f>
        <v>1</v>
      </c>
      <c r="R30" s="476">
        <f>[3]Sheet3!R31</f>
        <v>0</v>
      </c>
      <c r="S30" s="476">
        <f>[3]Sheet3!S31</f>
        <v>3</v>
      </c>
      <c r="T30" s="476">
        <f>[3]Sheet3!T31</f>
        <v>0</v>
      </c>
      <c r="U30" s="476">
        <f>[3]Sheet3!U31</f>
        <v>0</v>
      </c>
      <c r="V30" s="476">
        <f>[3]Sheet3!V31</f>
        <v>0</v>
      </c>
      <c r="W30" s="476">
        <f>[3]Sheet3!W31</f>
        <v>8</v>
      </c>
      <c r="X30" s="476">
        <f>[3]Sheet3!X31</f>
        <v>0</v>
      </c>
      <c r="Y30" s="476">
        <f>[3]Sheet3!Y31</f>
        <v>8</v>
      </c>
      <c r="Z30" s="476">
        <f>[3]Sheet3!Z31</f>
        <v>0</v>
      </c>
      <c r="AA30" s="476">
        <f>[3]Sheet3!AA31</f>
        <v>0</v>
      </c>
      <c r="AB30" s="476">
        <f>[3]Sheet3!AB31</f>
        <v>0</v>
      </c>
      <c r="AC30" s="476">
        <f>[3]Sheet3!AC31</f>
        <v>0</v>
      </c>
      <c r="AD30" s="476">
        <f>[3]Sheet3!AE31</f>
        <v>1</v>
      </c>
    </row>
    <row r="31" spans="1:30" ht="22.5" customHeight="1">
      <c r="A31" s="475" t="s">
        <v>24</v>
      </c>
      <c r="B31" s="476">
        <f>[3]Sheet3!B32</f>
        <v>82</v>
      </c>
      <c r="C31" s="476">
        <f>[3]Sheet3!C32</f>
        <v>1</v>
      </c>
      <c r="D31" s="476">
        <f>[3]Sheet3!D32</f>
        <v>2</v>
      </c>
      <c r="E31" s="476">
        <f>[3]Sheet3!E32</f>
        <v>0</v>
      </c>
      <c r="F31" s="476">
        <f>[3]Sheet3!F32</f>
        <v>85</v>
      </c>
      <c r="G31" s="476">
        <f>[3]Sheet3!G32</f>
        <v>1</v>
      </c>
      <c r="H31" s="476">
        <f>[3]Sheet3!H32</f>
        <v>0</v>
      </c>
      <c r="I31" s="476">
        <f>[3]Sheet3!I32</f>
        <v>0</v>
      </c>
      <c r="J31" s="476">
        <f>[3]Sheet3!J32</f>
        <v>0</v>
      </c>
      <c r="K31" s="476">
        <f>[3]Sheet3!K32</f>
        <v>1</v>
      </c>
      <c r="L31" s="476">
        <f>[3]Sheet3!L32</f>
        <v>0</v>
      </c>
      <c r="M31" s="476">
        <f>[3]Sheet3!M32</f>
        <v>0</v>
      </c>
      <c r="N31" s="476">
        <f>[3]Sheet3!N32</f>
        <v>0</v>
      </c>
      <c r="O31" s="476">
        <f>[3]Sheet3!O32</f>
        <v>0</v>
      </c>
      <c r="P31" s="476">
        <f>[3]Sheet3!P32</f>
        <v>0</v>
      </c>
      <c r="Q31" s="476">
        <f>[3]Sheet3!Q32</f>
        <v>0</v>
      </c>
      <c r="R31" s="476">
        <f>[3]Sheet3!R32</f>
        <v>0</v>
      </c>
      <c r="S31" s="476">
        <f>[3]Sheet3!S32</f>
        <v>0</v>
      </c>
      <c r="T31" s="476">
        <f>[3]Sheet3!T32</f>
        <v>0</v>
      </c>
      <c r="U31" s="476">
        <f>[3]Sheet3!U32</f>
        <v>0</v>
      </c>
      <c r="V31" s="476">
        <f>[3]Sheet3!V32</f>
        <v>0</v>
      </c>
      <c r="W31" s="476">
        <f>[3]Sheet3!W32</f>
        <v>7</v>
      </c>
      <c r="X31" s="476">
        <f>[3]Sheet3!X32</f>
        <v>2</v>
      </c>
      <c r="Y31" s="476">
        <f>[3]Sheet3!Y32</f>
        <v>9</v>
      </c>
      <c r="Z31" s="476">
        <f>[3]Sheet3!Z32</f>
        <v>0</v>
      </c>
      <c r="AA31" s="476">
        <f>[3]Sheet3!AA32</f>
        <v>0</v>
      </c>
      <c r="AB31" s="476">
        <f>[3]Sheet3!AB32</f>
        <v>0</v>
      </c>
      <c r="AC31" s="476">
        <f>[3]Sheet3!AC32</f>
        <v>0</v>
      </c>
      <c r="AD31" s="476">
        <f>[3]Sheet3!AE32</f>
        <v>0</v>
      </c>
    </row>
    <row r="32" spans="1:30" ht="22.5" customHeight="1">
      <c r="A32" s="475" t="s">
        <v>25</v>
      </c>
      <c r="B32" s="476">
        <f>[3]Sheet3!B33</f>
        <v>0</v>
      </c>
      <c r="C32" s="476">
        <f>[3]Sheet3!C33</f>
        <v>0</v>
      </c>
      <c r="D32" s="476">
        <f>[3]Sheet3!D33</f>
        <v>0</v>
      </c>
      <c r="E32" s="476">
        <f>[3]Sheet3!E33</f>
        <v>0</v>
      </c>
      <c r="F32" s="476">
        <f>[3]Sheet3!F33</f>
        <v>0</v>
      </c>
      <c r="G32" s="476">
        <f>[3]Sheet3!G33</f>
        <v>964</v>
      </c>
      <c r="H32" s="476">
        <f>[3]Sheet3!H33</f>
        <v>42</v>
      </c>
      <c r="I32" s="476">
        <f>[3]Sheet3!I33</f>
        <v>17</v>
      </c>
      <c r="J32" s="476">
        <f>[3]Sheet3!J33</f>
        <v>3</v>
      </c>
      <c r="K32" s="476">
        <f>[3]Sheet3!K33</f>
        <v>1026</v>
      </c>
      <c r="L32" s="476">
        <f>[3]Sheet3!L33</f>
        <v>9</v>
      </c>
      <c r="M32" s="476">
        <f>[3]Sheet3!M33</f>
        <v>0</v>
      </c>
      <c r="N32" s="476">
        <f>[3]Sheet3!N33</f>
        <v>0</v>
      </c>
      <c r="O32" s="476">
        <f>[3]Sheet3!O33</f>
        <v>9</v>
      </c>
      <c r="P32" s="476">
        <f>[3]Sheet3!P33</f>
        <v>0</v>
      </c>
      <c r="Q32" s="476">
        <f>[3]Sheet3!Q33</f>
        <v>0</v>
      </c>
      <c r="R32" s="476">
        <f>[3]Sheet3!R33</f>
        <v>0</v>
      </c>
      <c r="S32" s="476">
        <f>[3]Sheet3!S33</f>
        <v>0</v>
      </c>
      <c r="T32" s="476">
        <f>[3]Sheet3!T33</f>
        <v>0</v>
      </c>
      <c r="U32" s="476">
        <f>[3]Sheet3!U33</f>
        <v>0</v>
      </c>
      <c r="V32" s="476">
        <f>[3]Sheet3!V33</f>
        <v>0</v>
      </c>
      <c r="W32" s="476">
        <f>[3]Sheet3!W33</f>
        <v>0</v>
      </c>
      <c r="X32" s="476">
        <f>[3]Sheet3!X33</f>
        <v>0</v>
      </c>
      <c r="Y32" s="476">
        <f>[3]Sheet3!Y33</f>
        <v>0</v>
      </c>
      <c r="Z32" s="476">
        <f>[3]Sheet3!Z33</f>
        <v>0</v>
      </c>
      <c r="AA32" s="476">
        <f>[3]Sheet3!AA33</f>
        <v>0</v>
      </c>
      <c r="AB32" s="476">
        <f>[3]Sheet3!AB33</f>
        <v>0</v>
      </c>
      <c r="AC32" s="476">
        <f>[3]Sheet3!AC33</f>
        <v>0</v>
      </c>
      <c r="AD32" s="476">
        <f>[3]Sheet3!AE33</f>
        <v>0</v>
      </c>
    </row>
    <row r="33" spans="1:30" ht="22.5" customHeight="1">
      <c r="A33" s="475" t="s">
        <v>26</v>
      </c>
      <c r="B33" s="476">
        <f>[3]Sheet3!B34</f>
        <v>0</v>
      </c>
      <c r="C33" s="476">
        <f>[3]Sheet3!C34</f>
        <v>0</v>
      </c>
      <c r="D33" s="476">
        <f>[3]Sheet3!D34</f>
        <v>0</v>
      </c>
      <c r="E33" s="476">
        <f>[3]Sheet3!E34</f>
        <v>0</v>
      </c>
      <c r="F33" s="476">
        <f>[3]Sheet3!F34</f>
        <v>0</v>
      </c>
      <c r="G33" s="476">
        <f>[3]Sheet3!G34</f>
        <v>2866</v>
      </c>
      <c r="H33" s="476">
        <f>[3]Sheet3!H34</f>
        <v>26</v>
      </c>
      <c r="I33" s="476">
        <f>[3]Sheet3!I34</f>
        <v>1</v>
      </c>
      <c r="J33" s="476">
        <f>[3]Sheet3!J34</f>
        <v>101</v>
      </c>
      <c r="K33" s="476">
        <f>[3]Sheet3!K34</f>
        <v>2994</v>
      </c>
      <c r="L33" s="476">
        <f>[3]Sheet3!L34</f>
        <v>20</v>
      </c>
      <c r="M33" s="476">
        <f>[3]Sheet3!M34</f>
        <v>0</v>
      </c>
      <c r="N33" s="476">
        <f>[3]Sheet3!N34</f>
        <v>0</v>
      </c>
      <c r="O33" s="476">
        <f>[3]Sheet3!O34</f>
        <v>20</v>
      </c>
      <c r="P33" s="476">
        <f>[3]Sheet3!P34</f>
        <v>0</v>
      </c>
      <c r="Q33" s="476">
        <f>[3]Sheet3!Q34</f>
        <v>1</v>
      </c>
      <c r="R33" s="476">
        <f>[3]Sheet3!R34</f>
        <v>1</v>
      </c>
      <c r="S33" s="476">
        <f>[3]Sheet3!S34</f>
        <v>2</v>
      </c>
      <c r="T33" s="476">
        <f>[3]Sheet3!T34</f>
        <v>0</v>
      </c>
      <c r="U33" s="476">
        <f>[3]Sheet3!U34</f>
        <v>0</v>
      </c>
      <c r="V33" s="476">
        <f>[3]Sheet3!V34</f>
        <v>0</v>
      </c>
      <c r="W33" s="476">
        <f>[3]Sheet3!W34</f>
        <v>2</v>
      </c>
      <c r="X33" s="476">
        <f>[3]Sheet3!X34</f>
        <v>1</v>
      </c>
      <c r="Y33" s="476">
        <f>[3]Sheet3!Y34</f>
        <v>3</v>
      </c>
      <c r="Z33" s="476">
        <f>[3]Sheet3!Z34</f>
        <v>0</v>
      </c>
      <c r="AA33" s="476">
        <f>[3]Sheet3!AA34</f>
        <v>0</v>
      </c>
      <c r="AB33" s="476">
        <f>[3]Sheet3!AB34</f>
        <v>0</v>
      </c>
      <c r="AC33" s="476">
        <f>[3]Sheet3!AC34</f>
        <v>0</v>
      </c>
      <c r="AD33" s="476">
        <f>[3]Sheet3!AE34</f>
        <v>1</v>
      </c>
    </row>
    <row r="34" spans="1:30" ht="22.5" customHeight="1">
      <c r="A34" s="475" t="s">
        <v>27</v>
      </c>
      <c r="B34" s="476">
        <f>[3]Sheet3!B35</f>
        <v>11</v>
      </c>
      <c r="C34" s="476">
        <f>[3]Sheet3!C35</f>
        <v>1</v>
      </c>
      <c r="D34" s="476">
        <f>[3]Sheet3!D35</f>
        <v>0</v>
      </c>
      <c r="E34" s="476">
        <f>[3]Sheet3!E35</f>
        <v>0</v>
      </c>
      <c r="F34" s="476">
        <f>[3]Sheet3!F35</f>
        <v>12</v>
      </c>
      <c r="G34" s="476">
        <f>[3]Sheet3!G35</f>
        <v>2</v>
      </c>
      <c r="H34" s="476">
        <f>[3]Sheet3!H35</f>
        <v>0</v>
      </c>
      <c r="I34" s="476">
        <f>[3]Sheet3!I35</f>
        <v>0</v>
      </c>
      <c r="J34" s="476">
        <f>[3]Sheet3!J35</f>
        <v>0</v>
      </c>
      <c r="K34" s="476">
        <f>[3]Sheet3!K35</f>
        <v>2</v>
      </c>
      <c r="L34" s="476">
        <f>[3]Sheet3!L35</f>
        <v>9</v>
      </c>
      <c r="M34" s="476">
        <f>[3]Sheet3!M35</f>
        <v>0</v>
      </c>
      <c r="N34" s="476">
        <f>[3]Sheet3!N35</f>
        <v>0</v>
      </c>
      <c r="O34" s="476">
        <f>[3]Sheet3!O35</f>
        <v>9</v>
      </c>
      <c r="P34" s="476">
        <f>[3]Sheet3!P35</f>
        <v>0</v>
      </c>
      <c r="Q34" s="476">
        <f>[3]Sheet3!Q35</f>
        <v>0</v>
      </c>
      <c r="R34" s="476">
        <f>[3]Sheet3!R35</f>
        <v>0</v>
      </c>
      <c r="S34" s="476">
        <f>[3]Sheet3!S35</f>
        <v>0</v>
      </c>
      <c r="T34" s="476">
        <f>[3]Sheet3!T35</f>
        <v>0</v>
      </c>
      <c r="U34" s="476">
        <f>[3]Sheet3!U35</f>
        <v>0</v>
      </c>
      <c r="V34" s="476">
        <f>[3]Sheet3!V35</f>
        <v>0</v>
      </c>
      <c r="W34" s="476">
        <f>[3]Sheet3!W35</f>
        <v>0</v>
      </c>
      <c r="X34" s="476">
        <f>[3]Sheet3!X35</f>
        <v>0</v>
      </c>
      <c r="Y34" s="476">
        <f>[3]Sheet3!Y35</f>
        <v>0</v>
      </c>
      <c r="Z34" s="476">
        <f>[3]Sheet3!Z35</f>
        <v>0</v>
      </c>
      <c r="AA34" s="476">
        <f>[3]Sheet3!AA35</f>
        <v>0</v>
      </c>
      <c r="AB34" s="476">
        <f>[3]Sheet3!AB35</f>
        <v>0</v>
      </c>
      <c r="AC34" s="476">
        <f>[3]Sheet3!AC35</f>
        <v>0</v>
      </c>
      <c r="AD34" s="476">
        <f>[3]Sheet3!AE35</f>
        <v>0</v>
      </c>
    </row>
    <row r="35" spans="1:30" ht="22.5" customHeight="1">
      <c r="A35" s="475" t="s">
        <v>28</v>
      </c>
      <c r="B35" s="476">
        <f>[3]Sheet3!B36</f>
        <v>0</v>
      </c>
      <c r="C35" s="476">
        <f>[3]Sheet3!C36</f>
        <v>0</v>
      </c>
      <c r="D35" s="476">
        <f>[3]Sheet3!D36</f>
        <v>0</v>
      </c>
      <c r="E35" s="476">
        <f>[3]Sheet3!E36</f>
        <v>1</v>
      </c>
      <c r="F35" s="476">
        <f>[3]Sheet3!F36</f>
        <v>1</v>
      </c>
      <c r="G35" s="476">
        <f>[3]Sheet3!G36</f>
        <v>2396</v>
      </c>
      <c r="H35" s="476">
        <f>[3]Sheet3!H36</f>
        <v>81</v>
      </c>
      <c r="I35" s="476">
        <f>[3]Sheet3!I36</f>
        <v>7</v>
      </c>
      <c r="J35" s="476">
        <f>[3]Sheet3!J36</f>
        <v>6</v>
      </c>
      <c r="K35" s="476">
        <f>[3]Sheet3!K36</f>
        <v>2490</v>
      </c>
      <c r="L35" s="476">
        <f>[3]Sheet3!L36</f>
        <v>0</v>
      </c>
      <c r="M35" s="476">
        <f>[3]Sheet3!M36</f>
        <v>0</v>
      </c>
      <c r="N35" s="476">
        <f>[3]Sheet3!N36</f>
        <v>0</v>
      </c>
      <c r="O35" s="476">
        <f>[3]Sheet3!O36</f>
        <v>0</v>
      </c>
      <c r="P35" s="476">
        <f>[3]Sheet3!P36</f>
        <v>2</v>
      </c>
      <c r="Q35" s="476">
        <f>[3]Sheet3!Q36</f>
        <v>0</v>
      </c>
      <c r="R35" s="476">
        <f>[3]Sheet3!R36</f>
        <v>1</v>
      </c>
      <c r="S35" s="476">
        <f>[3]Sheet3!S36</f>
        <v>3</v>
      </c>
      <c r="T35" s="476">
        <f>[3]Sheet3!T36</f>
        <v>0</v>
      </c>
      <c r="U35" s="476">
        <f>[3]Sheet3!U36</f>
        <v>0</v>
      </c>
      <c r="V35" s="476">
        <f>[3]Sheet3!V36</f>
        <v>0</v>
      </c>
      <c r="W35" s="476">
        <f>[3]Sheet3!W36</f>
        <v>38</v>
      </c>
      <c r="X35" s="476">
        <f>[3]Sheet3!X36</f>
        <v>6</v>
      </c>
      <c r="Y35" s="476">
        <f>[3]Sheet3!Y36</f>
        <v>44</v>
      </c>
      <c r="Z35" s="476">
        <f>[3]Sheet3!Z36</f>
        <v>1</v>
      </c>
      <c r="AA35" s="476">
        <f>[3]Sheet3!AA36</f>
        <v>2</v>
      </c>
      <c r="AB35" s="476">
        <f>[3]Sheet3!AB36</f>
        <v>3</v>
      </c>
      <c r="AC35" s="476">
        <f>[3]Sheet3!AC36</f>
        <v>0</v>
      </c>
      <c r="AD35" s="476">
        <f>[3]Sheet3!AE36</f>
        <v>1</v>
      </c>
    </row>
    <row r="36" spans="1:30" ht="22.5" customHeight="1">
      <c r="A36" s="475" t="s">
        <v>29</v>
      </c>
      <c r="B36" s="476">
        <f>[3]Sheet3!B37</f>
        <v>0</v>
      </c>
      <c r="C36" s="476">
        <f>[3]Sheet3!C37</f>
        <v>1</v>
      </c>
      <c r="D36" s="476">
        <f>[3]Sheet3!D37</f>
        <v>0</v>
      </c>
      <c r="E36" s="476">
        <f>[3]Sheet3!E37</f>
        <v>36</v>
      </c>
      <c r="F36" s="476">
        <f>[3]Sheet3!F37</f>
        <v>37</v>
      </c>
      <c r="G36" s="476">
        <f>[3]Sheet3!G37</f>
        <v>2419</v>
      </c>
      <c r="H36" s="476">
        <f>[3]Sheet3!H37</f>
        <v>30</v>
      </c>
      <c r="I36" s="476">
        <f>[3]Sheet3!I37</f>
        <v>8</v>
      </c>
      <c r="J36" s="476">
        <f>[3]Sheet3!J37</f>
        <v>32</v>
      </c>
      <c r="K36" s="476">
        <f>[3]Sheet3!K37</f>
        <v>2489</v>
      </c>
      <c r="L36" s="476">
        <f>[3]Sheet3!L37</f>
        <v>0</v>
      </c>
      <c r="M36" s="476">
        <f>[3]Sheet3!M37</f>
        <v>0</v>
      </c>
      <c r="N36" s="476">
        <f>[3]Sheet3!N37</f>
        <v>0</v>
      </c>
      <c r="O36" s="476">
        <f>[3]Sheet3!O37</f>
        <v>0</v>
      </c>
      <c r="P36" s="476">
        <f>[3]Sheet3!P37</f>
        <v>0</v>
      </c>
      <c r="Q36" s="476">
        <f>[3]Sheet3!Q37</f>
        <v>0</v>
      </c>
      <c r="R36" s="476">
        <f>[3]Sheet3!R37</f>
        <v>0</v>
      </c>
      <c r="S36" s="476">
        <f>[3]Sheet3!S37</f>
        <v>0</v>
      </c>
      <c r="T36" s="476">
        <f>[3]Sheet3!T37</f>
        <v>0</v>
      </c>
      <c r="U36" s="476">
        <f>[3]Sheet3!U37</f>
        <v>0</v>
      </c>
      <c r="V36" s="476">
        <f>[3]Sheet3!V37</f>
        <v>0</v>
      </c>
      <c r="W36" s="476">
        <f>[3]Sheet3!W37</f>
        <v>3</v>
      </c>
      <c r="X36" s="476">
        <f>[3]Sheet3!X37</f>
        <v>5</v>
      </c>
      <c r="Y36" s="476">
        <f>[3]Sheet3!Y37</f>
        <v>8</v>
      </c>
      <c r="Z36" s="476">
        <f>[3]Sheet3!Z37</f>
        <v>1</v>
      </c>
      <c r="AA36" s="476">
        <f>[3]Sheet3!AA37</f>
        <v>0</v>
      </c>
      <c r="AB36" s="476">
        <f>[3]Sheet3!AB37</f>
        <v>1</v>
      </c>
      <c r="AC36" s="476">
        <f>[3]Sheet3!AC37</f>
        <v>0</v>
      </c>
      <c r="AD36" s="476">
        <f>[3]Sheet3!AE37</f>
        <v>1</v>
      </c>
    </row>
    <row r="37" spans="1:30" ht="22.5" customHeight="1">
      <c r="A37" s="475" t="s">
        <v>30</v>
      </c>
      <c r="B37" s="476">
        <f>[3]Sheet3!B38</f>
        <v>47</v>
      </c>
      <c r="C37" s="476">
        <f>[3]Sheet3!C38</f>
        <v>1</v>
      </c>
      <c r="D37" s="476">
        <f>[3]Sheet3!D38</f>
        <v>0</v>
      </c>
      <c r="E37" s="476">
        <f>[3]Sheet3!E38</f>
        <v>0</v>
      </c>
      <c r="F37" s="476">
        <f>[3]Sheet3!F38</f>
        <v>48</v>
      </c>
      <c r="G37" s="476">
        <f>[3]Sheet3!G38</f>
        <v>0</v>
      </c>
      <c r="H37" s="476">
        <f>[3]Sheet3!H38</f>
        <v>0</v>
      </c>
      <c r="I37" s="476">
        <f>[3]Sheet3!I38</f>
        <v>0</v>
      </c>
      <c r="J37" s="476">
        <f>[3]Sheet3!J38</f>
        <v>0</v>
      </c>
      <c r="K37" s="476">
        <f>[3]Sheet3!K38</f>
        <v>0</v>
      </c>
      <c r="L37" s="476">
        <f>[3]Sheet3!L38</f>
        <v>0</v>
      </c>
      <c r="M37" s="476">
        <f>[3]Sheet3!M38</f>
        <v>0</v>
      </c>
      <c r="N37" s="476">
        <f>[3]Sheet3!N38</f>
        <v>0</v>
      </c>
      <c r="O37" s="476">
        <f>[3]Sheet3!O38</f>
        <v>0</v>
      </c>
      <c r="P37" s="476">
        <f>[3]Sheet3!P38</f>
        <v>0</v>
      </c>
      <c r="Q37" s="476">
        <f>[3]Sheet3!Q38</f>
        <v>0</v>
      </c>
      <c r="R37" s="476">
        <f>[3]Sheet3!R38</f>
        <v>0</v>
      </c>
      <c r="S37" s="476">
        <f>[3]Sheet3!S38</f>
        <v>0</v>
      </c>
      <c r="T37" s="476">
        <f>[3]Sheet3!T38</f>
        <v>0</v>
      </c>
      <c r="U37" s="476">
        <f>[3]Sheet3!U38</f>
        <v>0</v>
      </c>
      <c r="V37" s="476">
        <f>[3]Sheet3!V38</f>
        <v>0</v>
      </c>
      <c r="W37" s="476">
        <f>[3]Sheet3!W38</f>
        <v>0</v>
      </c>
      <c r="X37" s="476">
        <f>[3]Sheet3!X38</f>
        <v>0</v>
      </c>
      <c r="Y37" s="476">
        <f>[3]Sheet3!Y38</f>
        <v>0</v>
      </c>
      <c r="Z37" s="476">
        <f>[3]Sheet3!Z38</f>
        <v>0</v>
      </c>
      <c r="AA37" s="476">
        <f>[3]Sheet3!AA38</f>
        <v>0</v>
      </c>
      <c r="AB37" s="476">
        <f>[3]Sheet3!AB38</f>
        <v>0</v>
      </c>
      <c r="AC37" s="476">
        <f>[3]Sheet3!AC38</f>
        <v>0</v>
      </c>
      <c r="AD37" s="476">
        <f>[3]Sheet3!AE38</f>
        <v>0</v>
      </c>
    </row>
    <row r="38" spans="1:30" ht="22.5" customHeight="1">
      <c r="A38" s="475" t="s">
        <v>31</v>
      </c>
      <c r="B38" s="476">
        <f>[3]Sheet3!B39</f>
        <v>4</v>
      </c>
      <c r="C38" s="476">
        <f>[3]Sheet3!C39</f>
        <v>15</v>
      </c>
      <c r="D38" s="476">
        <f>[3]Sheet3!D39</f>
        <v>2</v>
      </c>
      <c r="E38" s="476">
        <f>[3]Sheet3!E39</f>
        <v>8</v>
      </c>
      <c r="F38" s="476">
        <f>[3]Sheet3!F39</f>
        <v>29</v>
      </c>
      <c r="G38" s="476">
        <f>[3]Sheet3!G39</f>
        <v>5978</v>
      </c>
      <c r="H38" s="476">
        <f>[3]Sheet3!H39</f>
        <v>29</v>
      </c>
      <c r="I38" s="476">
        <f>[3]Sheet3!I39</f>
        <v>1</v>
      </c>
      <c r="J38" s="476">
        <f>[3]Sheet3!J39</f>
        <v>65</v>
      </c>
      <c r="K38" s="476">
        <f>[3]Sheet3!K39</f>
        <v>6073</v>
      </c>
      <c r="L38" s="476">
        <f>[3]Sheet3!L39</f>
        <v>17</v>
      </c>
      <c r="M38" s="476">
        <f>[3]Sheet3!M39</f>
        <v>3</v>
      </c>
      <c r="N38" s="476">
        <f>[3]Sheet3!N39</f>
        <v>1</v>
      </c>
      <c r="O38" s="476">
        <f>[3]Sheet3!O39</f>
        <v>21</v>
      </c>
      <c r="P38" s="476">
        <f>[3]Sheet3!P39</f>
        <v>1</v>
      </c>
      <c r="Q38" s="476">
        <f>[3]Sheet3!Q39</f>
        <v>3</v>
      </c>
      <c r="R38" s="476">
        <f>[3]Sheet3!R39</f>
        <v>2</v>
      </c>
      <c r="S38" s="476">
        <f>[3]Sheet3!S39</f>
        <v>6</v>
      </c>
      <c r="T38" s="476">
        <f>[3]Sheet3!T39</f>
        <v>18</v>
      </c>
      <c r="U38" s="476">
        <f>[3]Sheet3!U39</f>
        <v>0</v>
      </c>
      <c r="V38" s="476">
        <f>[3]Sheet3!V39</f>
        <v>18</v>
      </c>
      <c r="W38" s="476">
        <f>[3]Sheet3!W39</f>
        <v>0</v>
      </c>
      <c r="X38" s="476">
        <f>[3]Sheet3!X39</f>
        <v>4</v>
      </c>
      <c r="Y38" s="476">
        <f>[3]Sheet3!Y39</f>
        <v>4</v>
      </c>
      <c r="Z38" s="476">
        <f>[3]Sheet3!Z39</f>
        <v>2</v>
      </c>
      <c r="AA38" s="476">
        <f>[3]Sheet3!AA39</f>
        <v>0</v>
      </c>
      <c r="AB38" s="476">
        <f>[3]Sheet3!AB39</f>
        <v>2</v>
      </c>
      <c r="AC38" s="476">
        <f>[3]Sheet3!AC39</f>
        <v>0</v>
      </c>
      <c r="AD38" s="476">
        <f>[3]Sheet3!AE39</f>
        <v>1</v>
      </c>
    </row>
    <row r="39" spans="1:30" ht="22.5" customHeight="1">
      <c r="A39" s="475" t="s">
        <v>32</v>
      </c>
      <c r="B39" s="476">
        <f>[3]Sheet3!B40</f>
        <v>190</v>
      </c>
      <c r="C39" s="476">
        <f>[3]Sheet3!C40</f>
        <v>0</v>
      </c>
      <c r="D39" s="476">
        <f>[3]Sheet3!D40</f>
        <v>0</v>
      </c>
      <c r="E39" s="476">
        <f>[3]Sheet3!E40</f>
        <v>1</v>
      </c>
      <c r="F39" s="476">
        <f>[3]Sheet3!F40</f>
        <v>191</v>
      </c>
      <c r="G39" s="476">
        <f>[3]Sheet3!G40</f>
        <v>225</v>
      </c>
      <c r="H39" s="476">
        <f>[3]Sheet3!H40</f>
        <v>14</v>
      </c>
      <c r="I39" s="476">
        <f>[3]Sheet3!I40</f>
        <v>2</v>
      </c>
      <c r="J39" s="476">
        <f>[3]Sheet3!J40</f>
        <v>13</v>
      </c>
      <c r="K39" s="476">
        <f>[3]Sheet3!K40</f>
        <v>254</v>
      </c>
      <c r="L39" s="476">
        <f>[3]Sheet3!L40</f>
        <v>4</v>
      </c>
      <c r="M39" s="476">
        <f>[3]Sheet3!M40</f>
        <v>0</v>
      </c>
      <c r="N39" s="476">
        <f>[3]Sheet3!N40</f>
        <v>0</v>
      </c>
      <c r="O39" s="476">
        <f>[3]Sheet3!O40</f>
        <v>4</v>
      </c>
      <c r="P39" s="476">
        <f>[3]Sheet3!P40</f>
        <v>0</v>
      </c>
      <c r="Q39" s="476">
        <f>[3]Sheet3!Q40</f>
        <v>0</v>
      </c>
      <c r="R39" s="476">
        <f>[3]Sheet3!R40</f>
        <v>4</v>
      </c>
      <c r="S39" s="476">
        <f>[3]Sheet3!S40</f>
        <v>4</v>
      </c>
      <c r="T39" s="476">
        <f>[3]Sheet3!T40</f>
        <v>0</v>
      </c>
      <c r="U39" s="476">
        <f>[3]Sheet3!U40</f>
        <v>0</v>
      </c>
      <c r="V39" s="476">
        <f>[3]Sheet3!V40</f>
        <v>0</v>
      </c>
      <c r="W39" s="476">
        <f>[3]Sheet3!W40</f>
        <v>0</v>
      </c>
      <c r="X39" s="476">
        <f>[3]Sheet3!X40</f>
        <v>0</v>
      </c>
      <c r="Y39" s="476">
        <f>[3]Sheet3!Y40</f>
        <v>0</v>
      </c>
      <c r="Z39" s="476">
        <f>[3]Sheet3!Z40</f>
        <v>0</v>
      </c>
      <c r="AA39" s="476">
        <f>[3]Sheet3!AA40</f>
        <v>0</v>
      </c>
      <c r="AB39" s="476">
        <f>[3]Sheet3!AB40</f>
        <v>0</v>
      </c>
      <c r="AC39" s="476">
        <f>[3]Sheet3!AC40</f>
        <v>0</v>
      </c>
      <c r="AD39" s="476">
        <f>[3]Sheet3!AE40</f>
        <v>0</v>
      </c>
    </row>
    <row r="40" spans="1:30" ht="22.5" customHeight="1">
      <c r="A40" s="475" t="s">
        <v>33</v>
      </c>
      <c r="B40" s="476">
        <f>[3]Sheet3!B41</f>
        <v>0</v>
      </c>
      <c r="C40" s="476">
        <f>[3]Sheet3!C41</f>
        <v>1</v>
      </c>
      <c r="D40" s="476">
        <f>[3]Sheet3!D41</f>
        <v>1</v>
      </c>
      <c r="E40" s="476">
        <f>[3]Sheet3!E41</f>
        <v>0</v>
      </c>
      <c r="F40" s="476">
        <f>[3]Sheet3!F41</f>
        <v>2</v>
      </c>
      <c r="G40" s="476">
        <f>[3]Sheet3!G41</f>
        <v>1003</v>
      </c>
      <c r="H40" s="476">
        <f>[3]Sheet3!H41</f>
        <v>47</v>
      </c>
      <c r="I40" s="476">
        <f>[3]Sheet3!I41</f>
        <v>2</v>
      </c>
      <c r="J40" s="476">
        <f>[3]Sheet3!J41</f>
        <v>21</v>
      </c>
      <c r="K40" s="476">
        <f>[3]Sheet3!K41</f>
        <v>1073</v>
      </c>
      <c r="L40" s="476">
        <f>[3]Sheet3!L41</f>
        <v>0</v>
      </c>
      <c r="M40" s="476">
        <f>[3]Sheet3!M41</f>
        <v>0</v>
      </c>
      <c r="N40" s="476">
        <f>[3]Sheet3!N41</f>
        <v>0</v>
      </c>
      <c r="O40" s="476">
        <f>[3]Sheet3!O41</f>
        <v>0</v>
      </c>
      <c r="P40" s="476">
        <f>[3]Sheet3!P41</f>
        <v>2</v>
      </c>
      <c r="Q40" s="476">
        <f>[3]Sheet3!Q41</f>
        <v>1</v>
      </c>
      <c r="R40" s="476">
        <f>[3]Sheet3!R41</f>
        <v>1</v>
      </c>
      <c r="S40" s="476">
        <f>[3]Sheet3!S41</f>
        <v>4</v>
      </c>
      <c r="T40" s="476">
        <f>[3]Sheet3!T41</f>
        <v>0</v>
      </c>
      <c r="U40" s="476">
        <f>[3]Sheet3!U41</f>
        <v>0</v>
      </c>
      <c r="V40" s="476">
        <f>[3]Sheet3!V41</f>
        <v>0</v>
      </c>
      <c r="W40" s="476">
        <f>[3]Sheet3!W41</f>
        <v>0</v>
      </c>
      <c r="X40" s="476">
        <f>[3]Sheet3!X41</f>
        <v>3</v>
      </c>
      <c r="Y40" s="476">
        <f>[3]Sheet3!Y41</f>
        <v>3</v>
      </c>
      <c r="Z40" s="476">
        <f>[3]Sheet3!Z41</f>
        <v>0</v>
      </c>
      <c r="AA40" s="476">
        <f>[3]Sheet3!AA41</f>
        <v>0</v>
      </c>
      <c r="AB40" s="476">
        <f>[3]Sheet3!AB41</f>
        <v>0</v>
      </c>
      <c r="AC40" s="476">
        <f>[3]Sheet3!AC41</f>
        <v>0</v>
      </c>
      <c r="AD40" s="476">
        <f>[3]Sheet3!AE41</f>
        <v>1</v>
      </c>
    </row>
    <row r="41" spans="1:30" s="40" customFormat="1" ht="22.5" customHeight="1">
      <c r="A41" s="229" t="s">
        <v>38</v>
      </c>
      <c r="B41" s="477">
        <f>SUM(B5:B40)</f>
        <v>934</v>
      </c>
      <c r="C41" s="477">
        <f t="shared" ref="C41:AD41" si="0">SUM(C5:C40)</f>
        <v>34</v>
      </c>
      <c r="D41" s="477">
        <f t="shared" si="0"/>
        <v>12</v>
      </c>
      <c r="E41" s="477">
        <f t="shared" si="0"/>
        <v>72</v>
      </c>
      <c r="F41" s="477">
        <f t="shared" si="0"/>
        <v>1052</v>
      </c>
      <c r="G41" s="477">
        <f t="shared" si="0"/>
        <v>36518</v>
      </c>
      <c r="H41" s="477">
        <f t="shared" si="0"/>
        <v>1012</v>
      </c>
      <c r="I41" s="477">
        <f t="shared" si="0"/>
        <v>169</v>
      </c>
      <c r="J41" s="477">
        <f t="shared" si="0"/>
        <v>1468</v>
      </c>
      <c r="K41" s="477">
        <f t="shared" si="0"/>
        <v>39167</v>
      </c>
      <c r="L41" s="477">
        <f t="shared" si="0"/>
        <v>163</v>
      </c>
      <c r="M41" s="477">
        <f t="shared" si="0"/>
        <v>8</v>
      </c>
      <c r="N41" s="477">
        <f t="shared" si="0"/>
        <v>10</v>
      </c>
      <c r="O41" s="477">
        <f t="shared" si="0"/>
        <v>181</v>
      </c>
      <c r="P41" s="477">
        <f t="shared" si="0"/>
        <v>11</v>
      </c>
      <c r="Q41" s="477">
        <f t="shared" si="0"/>
        <v>17</v>
      </c>
      <c r="R41" s="477">
        <f t="shared" si="0"/>
        <v>20</v>
      </c>
      <c r="S41" s="477">
        <f t="shared" si="0"/>
        <v>48</v>
      </c>
      <c r="T41" s="477">
        <f t="shared" si="0"/>
        <v>25</v>
      </c>
      <c r="U41" s="477">
        <f t="shared" si="0"/>
        <v>2</v>
      </c>
      <c r="V41" s="477">
        <f t="shared" si="0"/>
        <v>27</v>
      </c>
      <c r="W41" s="477">
        <f t="shared" si="0"/>
        <v>217</v>
      </c>
      <c r="X41" s="477">
        <f t="shared" si="0"/>
        <v>45</v>
      </c>
      <c r="Y41" s="477">
        <f t="shared" si="0"/>
        <v>262</v>
      </c>
      <c r="Z41" s="477">
        <f t="shared" si="0"/>
        <v>7</v>
      </c>
      <c r="AA41" s="477">
        <f t="shared" si="0"/>
        <v>2</v>
      </c>
      <c r="AB41" s="477">
        <f t="shared" si="0"/>
        <v>9</v>
      </c>
      <c r="AC41" s="477">
        <f t="shared" si="0"/>
        <v>4</v>
      </c>
      <c r="AD41" s="477">
        <f t="shared" si="0"/>
        <v>15</v>
      </c>
    </row>
  </sheetData>
  <mergeCells count="15">
    <mergeCell ref="Y2:Y3"/>
    <mergeCell ref="Z2:AA2"/>
    <mergeCell ref="AB2:AB3"/>
    <mergeCell ref="O2:O3"/>
    <mergeCell ref="P2:R2"/>
    <mergeCell ref="S2:S3"/>
    <mergeCell ref="T2:U2"/>
    <mergeCell ref="V2:V3"/>
    <mergeCell ref="W2:X2"/>
    <mergeCell ref="L2:N2"/>
    <mergeCell ref="A2:A3"/>
    <mergeCell ref="B2:E2"/>
    <mergeCell ref="F2:F3"/>
    <mergeCell ref="G2:J2"/>
    <mergeCell ref="K2:K3"/>
  </mergeCells>
  <pageMargins left="0.59055118110236204" right="0.23622047244094499" top="0.55118110236220497" bottom="0.59055118110236204" header="0.31496062992126" footer="0.31496062992126"/>
  <pageSetup paperSize="9" scale="75" firstPageNumber="118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1" max="40" man="1"/>
    <brk id="22" max="40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</sheetPr>
  <dimension ref="A1:L41"/>
  <sheetViews>
    <sheetView view="pageBreakPreview" zoomScaleSheetLayoutView="100" workbookViewId="0">
      <selection activeCell="M8" sqref="M8"/>
    </sheetView>
  </sheetViews>
  <sheetFormatPr defaultRowHeight="15"/>
  <cols>
    <col min="1" max="1" width="5.42578125" style="308" customWidth="1"/>
    <col min="2" max="2" width="19.5703125" style="308" customWidth="1"/>
    <col min="3" max="11" width="9.7109375" style="308" customWidth="1"/>
    <col min="12" max="12" width="13.85546875" style="308" customWidth="1"/>
    <col min="13" max="16384" width="9.140625" style="308"/>
  </cols>
  <sheetData>
    <row r="1" spans="1:12" ht="24" customHeight="1">
      <c r="A1" s="666" t="s">
        <v>584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308" t="s">
        <v>519</v>
      </c>
    </row>
    <row r="2" spans="1:12" s="301" customFormat="1" ht="19.5" customHeight="1">
      <c r="A2" s="668" t="s">
        <v>71</v>
      </c>
      <c r="B2" s="668" t="s">
        <v>72</v>
      </c>
      <c r="C2" s="670" t="s">
        <v>520</v>
      </c>
      <c r="D2" s="670"/>
      <c r="E2" s="670"/>
      <c r="F2" s="670" t="s">
        <v>471</v>
      </c>
      <c r="G2" s="670"/>
      <c r="H2" s="670"/>
      <c r="I2" s="670" t="s">
        <v>472</v>
      </c>
      <c r="J2" s="670"/>
      <c r="K2" s="670"/>
    </row>
    <row r="3" spans="1:12" s="301" customFormat="1" ht="19.5" customHeight="1">
      <c r="A3" s="669"/>
      <c r="B3" s="669"/>
      <c r="C3" s="436" t="s">
        <v>521</v>
      </c>
      <c r="D3" s="436" t="s">
        <v>522</v>
      </c>
      <c r="E3" s="436" t="s">
        <v>523</v>
      </c>
      <c r="F3" s="436" t="s">
        <v>521</v>
      </c>
      <c r="G3" s="436" t="s">
        <v>522</v>
      </c>
      <c r="H3" s="436" t="s">
        <v>523</v>
      </c>
      <c r="I3" s="436" t="s">
        <v>521</v>
      </c>
      <c r="J3" s="436" t="s">
        <v>522</v>
      </c>
      <c r="K3" s="436" t="s">
        <v>523</v>
      </c>
    </row>
    <row r="4" spans="1:12" s="382" customFormat="1" ht="12">
      <c r="A4" s="381">
        <v>1</v>
      </c>
      <c r="B4" s="381">
        <v>2</v>
      </c>
      <c r="C4" s="381">
        <v>3</v>
      </c>
      <c r="D4" s="381">
        <v>4</v>
      </c>
      <c r="E4" s="381">
        <v>5</v>
      </c>
      <c r="F4" s="381">
        <v>6</v>
      </c>
      <c r="G4" s="381">
        <v>7</v>
      </c>
      <c r="H4" s="381">
        <v>8</v>
      </c>
      <c r="I4" s="381">
        <v>9</v>
      </c>
      <c r="J4" s="381">
        <v>10</v>
      </c>
      <c r="K4" s="381">
        <v>11</v>
      </c>
    </row>
    <row r="5" spans="1:12" ht="30">
      <c r="A5" s="383">
        <v>1</v>
      </c>
      <c r="B5" s="384" t="s">
        <v>0</v>
      </c>
      <c r="C5" s="121">
        <v>23610</v>
      </c>
      <c r="D5" s="121">
        <v>22340</v>
      </c>
      <c r="E5" s="121">
        <v>45950</v>
      </c>
      <c r="F5" s="121">
        <v>0</v>
      </c>
      <c r="G5" s="121">
        <v>0</v>
      </c>
      <c r="H5" s="121">
        <v>0</v>
      </c>
      <c r="I5" s="121">
        <v>1657</v>
      </c>
      <c r="J5" s="121">
        <v>1627</v>
      </c>
      <c r="K5" s="385">
        <v>3284</v>
      </c>
      <c r="L5" s="122">
        <v>37871</v>
      </c>
    </row>
    <row r="6" spans="1:12" ht="22.5" customHeight="1">
      <c r="A6" s="383">
        <v>2</v>
      </c>
      <c r="B6" s="384" t="s">
        <v>1</v>
      </c>
      <c r="C6" s="121">
        <v>2823927</v>
      </c>
      <c r="D6" s="121">
        <v>2831445</v>
      </c>
      <c r="E6" s="121">
        <v>5655372</v>
      </c>
      <c r="F6" s="121">
        <v>517629</v>
      </c>
      <c r="G6" s="121">
        <v>528800</v>
      </c>
      <c r="H6" s="121">
        <v>1046429</v>
      </c>
      <c r="I6" s="121">
        <v>145355</v>
      </c>
      <c r="J6" s="121">
        <v>164195</v>
      </c>
      <c r="K6" s="385">
        <v>309550</v>
      </c>
      <c r="L6" s="122">
        <v>4833350</v>
      </c>
    </row>
    <row r="7" spans="1:12" ht="22.5" customHeight="1">
      <c r="A7" s="383">
        <v>3</v>
      </c>
      <c r="B7" s="384" t="s">
        <v>2</v>
      </c>
      <c r="C7" s="121">
        <v>81629</v>
      </c>
      <c r="D7" s="121">
        <v>81458</v>
      </c>
      <c r="E7" s="121">
        <v>163087</v>
      </c>
      <c r="F7" s="121">
        <v>0</v>
      </c>
      <c r="G7" s="121">
        <v>0</v>
      </c>
      <c r="H7" s="121">
        <v>0</v>
      </c>
      <c r="I7" s="121">
        <v>52635</v>
      </c>
      <c r="J7" s="121">
        <v>58622</v>
      </c>
      <c r="K7" s="385">
        <v>111257</v>
      </c>
      <c r="L7" s="122">
        <v>141128</v>
      </c>
    </row>
    <row r="8" spans="1:12" ht="22.5" customHeight="1">
      <c r="A8" s="383">
        <v>4</v>
      </c>
      <c r="B8" s="384" t="s">
        <v>3</v>
      </c>
      <c r="C8" s="121">
        <v>1797918</v>
      </c>
      <c r="D8" s="121">
        <v>1882557</v>
      </c>
      <c r="E8" s="121">
        <v>3680475</v>
      </c>
      <c r="F8" s="121">
        <v>140520</v>
      </c>
      <c r="G8" s="121">
        <v>137346</v>
      </c>
      <c r="H8" s="121">
        <v>277866</v>
      </c>
      <c r="I8" s="121">
        <v>219599</v>
      </c>
      <c r="J8" s="121">
        <v>242449</v>
      </c>
      <c r="K8" s="385">
        <v>462048</v>
      </c>
      <c r="L8" s="122">
        <v>3160197</v>
      </c>
    </row>
    <row r="9" spans="1:12" ht="22.5" customHeight="1">
      <c r="A9" s="383">
        <v>5</v>
      </c>
      <c r="B9" s="384" t="s">
        <v>4</v>
      </c>
      <c r="C9" s="121">
        <v>5802082</v>
      </c>
      <c r="D9" s="121">
        <v>5202378</v>
      </c>
      <c r="E9" s="121">
        <v>11004460</v>
      </c>
      <c r="F9" s="121">
        <v>839272</v>
      </c>
      <c r="G9" s="121">
        <v>814466</v>
      </c>
      <c r="H9" s="121">
        <v>1653738</v>
      </c>
      <c r="I9" s="121">
        <v>68734</v>
      </c>
      <c r="J9" s="121">
        <v>66354</v>
      </c>
      <c r="K9" s="385">
        <v>135088</v>
      </c>
      <c r="L9" s="122">
        <v>9659701</v>
      </c>
    </row>
    <row r="10" spans="1:12" ht="22.5" customHeight="1">
      <c r="A10" s="383">
        <v>6</v>
      </c>
      <c r="B10" s="384" t="s">
        <v>5</v>
      </c>
      <c r="C10" s="121">
        <v>96810</v>
      </c>
      <c r="D10" s="121">
        <v>69851</v>
      </c>
      <c r="E10" s="121">
        <v>166661</v>
      </c>
      <c r="F10" s="121">
        <v>17821</v>
      </c>
      <c r="G10" s="121">
        <v>14445</v>
      </c>
      <c r="H10" s="121">
        <v>32266</v>
      </c>
      <c r="I10" s="121">
        <v>0</v>
      </c>
      <c r="J10" s="121">
        <v>0</v>
      </c>
      <c r="K10" s="385">
        <v>0</v>
      </c>
      <c r="L10" s="122">
        <v>139882</v>
      </c>
    </row>
    <row r="11" spans="1:12" ht="22.5" customHeight="1">
      <c r="A11" s="383">
        <v>7</v>
      </c>
      <c r="B11" s="384" t="s">
        <v>6</v>
      </c>
      <c r="C11" s="121">
        <v>1529263</v>
      </c>
      <c r="D11" s="121">
        <v>1533618</v>
      </c>
      <c r="E11" s="121">
        <v>3062881</v>
      </c>
      <c r="F11" s="121">
        <v>205494</v>
      </c>
      <c r="G11" s="121">
        <v>202911</v>
      </c>
      <c r="H11" s="121">
        <v>408405</v>
      </c>
      <c r="I11" s="121">
        <v>439376</v>
      </c>
      <c r="J11" s="121">
        <v>468629</v>
      </c>
      <c r="K11" s="385">
        <v>908005</v>
      </c>
      <c r="L11" s="122">
        <v>2625266</v>
      </c>
    </row>
    <row r="12" spans="1:12" ht="22.5" customHeight="1">
      <c r="A12" s="383">
        <v>8</v>
      </c>
      <c r="B12" s="384" t="s">
        <v>7</v>
      </c>
      <c r="C12" s="121">
        <v>36104</v>
      </c>
      <c r="D12" s="121">
        <v>21973</v>
      </c>
      <c r="E12" s="121">
        <v>58077</v>
      </c>
      <c r="F12" s="121">
        <v>532</v>
      </c>
      <c r="G12" s="121">
        <v>403</v>
      </c>
      <c r="H12" s="121">
        <v>935</v>
      </c>
      <c r="I12" s="121">
        <v>11567</v>
      </c>
      <c r="J12" s="121">
        <v>12879</v>
      </c>
      <c r="K12" s="385">
        <v>24446</v>
      </c>
      <c r="L12" s="122">
        <v>49238</v>
      </c>
    </row>
    <row r="13" spans="1:12" ht="22.5" customHeight="1">
      <c r="A13" s="383">
        <v>9</v>
      </c>
      <c r="B13" s="384" t="s">
        <v>68</v>
      </c>
      <c r="C13" s="121">
        <v>39236</v>
      </c>
      <c r="D13" s="121">
        <v>13068</v>
      </c>
      <c r="E13" s="121">
        <v>52304</v>
      </c>
      <c r="F13" s="121">
        <v>489</v>
      </c>
      <c r="G13" s="121">
        <v>389</v>
      </c>
      <c r="H13" s="121">
        <v>878</v>
      </c>
      <c r="I13" s="121">
        <v>1185</v>
      </c>
      <c r="J13" s="121">
        <v>1102</v>
      </c>
      <c r="K13" s="385">
        <v>2287</v>
      </c>
      <c r="L13" s="122">
        <v>44692</v>
      </c>
    </row>
    <row r="14" spans="1:12" ht="22.5" customHeight="1">
      <c r="A14" s="383">
        <v>10</v>
      </c>
      <c r="B14" s="384" t="s">
        <v>8</v>
      </c>
      <c r="C14" s="121">
        <v>1209283</v>
      </c>
      <c r="D14" s="121">
        <v>998239</v>
      </c>
      <c r="E14" s="121">
        <v>2207522</v>
      </c>
      <c r="F14" s="121">
        <v>221519</v>
      </c>
      <c r="G14" s="121">
        <v>191633</v>
      </c>
      <c r="H14" s="121">
        <v>413152</v>
      </c>
      <c r="I14" s="121">
        <v>0</v>
      </c>
      <c r="J14" s="121">
        <v>0</v>
      </c>
      <c r="K14" s="385">
        <v>0</v>
      </c>
      <c r="L14" s="122">
        <v>1869747</v>
      </c>
    </row>
    <row r="15" spans="1:12" ht="22.5" customHeight="1">
      <c r="A15" s="383">
        <v>11</v>
      </c>
      <c r="B15" s="384" t="s">
        <v>9</v>
      </c>
      <c r="C15" s="121">
        <v>91974</v>
      </c>
      <c r="D15" s="121">
        <v>75782</v>
      </c>
      <c r="E15" s="121">
        <v>167756</v>
      </c>
      <c r="F15" s="121">
        <v>1694</v>
      </c>
      <c r="G15" s="121">
        <v>1584</v>
      </c>
      <c r="H15" s="121">
        <v>3278</v>
      </c>
      <c r="I15" s="121">
        <v>8306</v>
      </c>
      <c r="J15" s="121">
        <v>7903</v>
      </c>
      <c r="K15" s="385">
        <v>16209</v>
      </c>
      <c r="L15" s="122">
        <v>140514</v>
      </c>
    </row>
    <row r="16" spans="1:12" ht="22.5" customHeight="1">
      <c r="A16" s="383">
        <v>12</v>
      </c>
      <c r="B16" s="384" t="s">
        <v>10</v>
      </c>
      <c r="C16" s="121">
        <v>3784353</v>
      </c>
      <c r="D16" s="121">
        <v>3384126</v>
      </c>
      <c r="E16" s="121">
        <v>7168479</v>
      </c>
      <c r="F16" s="121">
        <v>267856</v>
      </c>
      <c r="G16" s="121">
        <v>240902</v>
      </c>
      <c r="H16" s="121">
        <v>508758</v>
      </c>
      <c r="I16" s="121">
        <v>482716</v>
      </c>
      <c r="J16" s="121">
        <v>477458</v>
      </c>
      <c r="K16" s="385">
        <v>960174</v>
      </c>
      <c r="L16" s="122">
        <v>6110113</v>
      </c>
    </row>
    <row r="17" spans="1:12" ht="22.5" customHeight="1">
      <c r="A17" s="383">
        <v>13</v>
      </c>
      <c r="B17" s="384" t="s">
        <v>11</v>
      </c>
      <c r="C17" s="121">
        <v>1730282</v>
      </c>
      <c r="D17" s="121">
        <v>1455211</v>
      </c>
      <c r="E17" s="121">
        <v>3185493</v>
      </c>
      <c r="F17" s="121">
        <v>368248</v>
      </c>
      <c r="G17" s="121">
        <v>306608</v>
      </c>
      <c r="H17" s="121">
        <v>674856</v>
      </c>
      <c r="I17" s="121">
        <v>0</v>
      </c>
      <c r="J17" s="121">
        <v>0</v>
      </c>
      <c r="K17" s="385">
        <v>0</v>
      </c>
      <c r="L17" s="122">
        <v>2719084</v>
      </c>
    </row>
    <row r="18" spans="1:12" ht="22.5" customHeight="1">
      <c r="A18" s="383">
        <v>14</v>
      </c>
      <c r="B18" s="384" t="s">
        <v>12</v>
      </c>
      <c r="C18" s="121">
        <v>388124</v>
      </c>
      <c r="D18" s="121">
        <v>365603</v>
      </c>
      <c r="E18" s="121">
        <v>753727</v>
      </c>
      <c r="F18" s="121">
        <v>99999</v>
      </c>
      <c r="G18" s="121">
        <v>96519</v>
      </c>
      <c r="H18" s="121">
        <v>196518</v>
      </c>
      <c r="I18" s="121">
        <v>21978</v>
      </c>
      <c r="J18" s="121">
        <v>22076</v>
      </c>
      <c r="K18" s="385">
        <v>44054</v>
      </c>
      <c r="L18" s="122">
        <v>634197</v>
      </c>
    </row>
    <row r="19" spans="1:12" ht="22.5" customHeight="1">
      <c r="A19" s="383">
        <v>15</v>
      </c>
      <c r="B19" s="384" t="s">
        <v>13</v>
      </c>
      <c r="C19" s="121">
        <v>703848</v>
      </c>
      <c r="D19" s="121">
        <v>658702</v>
      </c>
      <c r="E19" s="121">
        <v>1362550</v>
      </c>
      <c r="F19" s="121">
        <v>56266</v>
      </c>
      <c r="G19" s="121">
        <v>52311</v>
      </c>
      <c r="H19" s="121">
        <v>108577</v>
      </c>
      <c r="I19" s="121">
        <v>77161</v>
      </c>
      <c r="J19" s="121">
        <v>73368</v>
      </c>
      <c r="K19" s="385">
        <v>150529</v>
      </c>
      <c r="L19" s="122">
        <v>1162992</v>
      </c>
    </row>
    <row r="20" spans="1:12" ht="22.5" customHeight="1">
      <c r="A20" s="383">
        <v>16</v>
      </c>
      <c r="B20" s="384" t="s">
        <v>14</v>
      </c>
      <c r="C20" s="121">
        <v>1887924</v>
      </c>
      <c r="D20" s="121">
        <v>1824176</v>
      </c>
      <c r="E20" s="121">
        <v>3712100</v>
      </c>
      <c r="F20" s="121">
        <v>225440</v>
      </c>
      <c r="G20" s="121">
        <v>215351</v>
      </c>
      <c r="H20" s="121">
        <v>440791</v>
      </c>
      <c r="I20" s="121">
        <v>457371</v>
      </c>
      <c r="J20" s="121">
        <v>495211</v>
      </c>
      <c r="K20" s="385">
        <v>952582</v>
      </c>
      <c r="L20" s="122">
        <v>3238177</v>
      </c>
    </row>
    <row r="21" spans="1:12" ht="22.5" customHeight="1">
      <c r="A21" s="383">
        <v>17</v>
      </c>
      <c r="B21" s="384" t="s">
        <v>15</v>
      </c>
      <c r="C21" s="121">
        <v>3689733</v>
      </c>
      <c r="D21" s="121">
        <v>3502112</v>
      </c>
      <c r="E21" s="121">
        <v>7191845</v>
      </c>
      <c r="F21" s="121">
        <v>654055</v>
      </c>
      <c r="G21" s="121">
        <v>637319</v>
      </c>
      <c r="H21" s="121">
        <v>1291374</v>
      </c>
      <c r="I21" s="121">
        <v>266032</v>
      </c>
      <c r="J21" s="121">
        <v>255035</v>
      </c>
      <c r="K21" s="385">
        <v>521067</v>
      </c>
      <c r="L21" s="122">
        <v>6175030</v>
      </c>
    </row>
    <row r="22" spans="1:12" ht="22.5" customHeight="1">
      <c r="A22" s="383">
        <v>18</v>
      </c>
      <c r="B22" s="384" t="s">
        <v>16</v>
      </c>
      <c r="C22" s="121">
        <v>1538075</v>
      </c>
      <c r="D22" s="121">
        <v>1542628</v>
      </c>
      <c r="E22" s="121">
        <v>3080703</v>
      </c>
      <c r="F22" s="121">
        <v>139423</v>
      </c>
      <c r="G22" s="121">
        <v>139545</v>
      </c>
      <c r="H22" s="121">
        <v>278968</v>
      </c>
      <c r="I22" s="121">
        <v>23371</v>
      </c>
      <c r="J22" s="121">
        <v>24878</v>
      </c>
      <c r="K22" s="385">
        <v>48249</v>
      </c>
      <c r="L22" s="122">
        <v>2575105</v>
      </c>
    </row>
    <row r="23" spans="1:12" ht="22.5" customHeight="1">
      <c r="A23" s="383">
        <v>19</v>
      </c>
      <c r="B23" s="384" t="s">
        <v>69</v>
      </c>
      <c r="C23" s="121">
        <v>3650</v>
      </c>
      <c r="D23" s="121">
        <v>3365</v>
      </c>
      <c r="E23" s="121">
        <v>7015</v>
      </c>
      <c r="F23" s="121">
        <v>0</v>
      </c>
      <c r="G23" s="121">
        <v>0</v>
      </c>
      <c r="H23" s="121">
        <v>0</v>
      </c>
      <c r="I23" s="121">
        <v>3316</v>
      </c>
      <c r="J23" s="121">
        <v>3301</v>
      </c>
      <c r="K23" s="385">
        <v>6617</v>
      </c>
      <c r="L23" s="122">
        <v>5808</v>
      </c>
    </row>
    <row r="24" spans="1:12" ht="22.5" customHeight="1">
      <c r="A24" s="383">
        <v>20</v>
      </c>
      <c r="B24" s="384" t="s">
        <v>17</v>
      </c>
      <c r="C24" s="121">
        <v>4627031</v>
      </c>
      <c r="D24" s="121">
        <v>4101175</v>
      </c>
      <c r="E24" s="121">
        <v>8728206</v>
      </c>
      <c r="F24" s="121">
        <v>758530</v>
      </c>
      <c r="G24" s="121">
        <v>643438</v>
      </c>
      <c r="H24" s="121">
        <v>1401968</v>
      </c>
      <c r="I24" s="121">
        <v>846869</v>
      </c>
      <c r="J24" s="121">
        <v>855849</v>
      </c>
      <c r="K24" s="385">
        <v>1702718</v>
      </c>
      <c r="L24" s="122">
        <v>7520695</v>
      </c>
    </row>
    <row r="25" spans="1:12" ht="22.5" customHeight="1">
      <c r="A25" s="383">
        <v>21</v>
      </c>
      <c r="B25" s="384" t="s">
        <v>18</v>
      </c>
      <c r="C25" s="121">
        <v>7067928</v>
      </c>
      <c r="D25" s="121">
        <v>6307162</v>
      </c>
      <c r="E25" s="121">
        <v>13375090</v>
      </c>
      <c r="F25" s="121">
        <v>861137</v>
      </c>
      <c r="G25" s="121">
        <v>794054</v>
      </c>
      <c r="H25" s="121">
        <v>1655191</v>
      </c>
      <c r="I25" s="121">
        <v>616169</v>
      </c>
      <c r="J25" s="121">
        <v>617050</v>
      </c>
      <c r="K25" s="385">
        <v>1233219</v>
      </c>
      <c r="L25" s="122">
        <v>11390885</v>
      </c>
    </row>
    <row r="26" spans="1:12" ht="22.5" customHeight="1">
      <c r="A26" s="383">
        <v>22</v>
      </c>
      <c r="B26" s="384" t="s">
        <v>19</v>
      </c>
      <c r="C26" s="121">
        <v>143881</v>
      </c>
      <c r="D26" s="121">
        <v>148728</v>
      </c>
      <c r="E26" s="121">
        <v>292609</v>
      </c>
      <c r="F26" s="121">
        <v>4978</v>
      </c>
      <c r="G26" s="121">
        <v>5061</v>
      </c>
      <c r="H26" s="121">
        <v>10039</v>
      </c>
      <c r="I26" s="121">
        <v>78130</v>
      </c>
      <c r="J26" s="121">
        <v>77991</v>
      </c>
      <c r="K26" s="385">
        <v>156121</v>
      </c>
      <c r="L26" s="122">
        <v>246753</v>
      </c>
    </row>
    <row r="27" spans="1:12" ht="22.5" customHeight="1">
      <c r="A27" s="383">
        <v>23</v>
      </c>
      <c r="B27" s="384" t="s">
        <v>20</v>
      </c>
      <c r="C27" s="121">
        <v>170656</v>
      </c>
      <c r="D27" s="121">
        <v>175901</v>
      </c>
      <c r="E27" s="121">
        <v>346557</v>
      </c>
      <c r="F27" s="121">
        <v>1149</v>
      </c>
      <c r="G27" s="121">
        <v>1024</v>
      </c>
      <c r="H27" s="121">
        <v>2173</v>
      </c>
      <c r="I27" s="121">
        <v>144467</v>
      </c>
      <c r="J27" s="121">
        <v>153185</v>
      </c>
      <c r="K27" s="385">
        <v>297652</v>
      </c>
      <c r="L27" s="122">
        <v>295309</v>
      </c>
    </row>
    <row r="28" spans="1:12" ht="22.5" customHeight="1">
      <c r="A28" s="383">
        <v>24</v>
      </c>
      <c r="B28" s="384" t="s">
        <v>21</v>
      </c>
      <c r="C28" s="121">
        <v>65306</v>
      </c>
      <c r="D28" s="121">
        <v>66091</v>
      </c>
      <c r="E28" s="121">
        <v>131397</v>
      </c>
      <c r="F28" s="121">
        <v>109</v>
      </c>
      <c r="G28" s="121">
        <v>62</v>
      </c>
      <c r="H28" s="121">
        <v>171</v>
      </c>
      <c r="I28" s="121">
        <v>60736</v>
      </c>
      <c r="J28" s="121">
        <v>63207</v>
      </c>
      <c r="K28" s="385">
        <v>123943</v>
      </c>
      <c r="L28" s="122">
        <v>110429</v>
      </c>
    </row>
    <row r="29" spans="1:12" ht="22.5" customHeight="1">
      <c r="A29" s="383">
        <v>25</v>
      </c>
      <c r="B29" s="384" t="s">
        <v>22</v>
      </c>
      <c r="C29" s="121">
        <v>126835</v>
      </c>
      <c r="D29" s="121">
        <v>122332</v>
      </c>
      <c r="E29" s="121">
        <v>249167</v>
      </c>
      <c r="F29" s="121">
        <v>0</v>
      </c>
      <c r="G29" s="121">
        <v>0</v>
      </c>
      <c r="H29" s="121">
        <v>0</v>
      </c>
      <c r="I29" s="121">
        <v>108238</v>
      </c>
      <c r="J29" s="121">
        <v>108869</v>
      </c>
      <c r="K29" s="385">
        <v>217107</v>
      </c>
      <c r="L29" s="122">
        <v>213541</v>
      </c>
    </row>
    <row r="30" spans="1:12" ht="22.5" customHeight="1">
      <c r="A30" s="383">
        <v>26</v>
      </c>
      <c r="B30" s="384" t="s">
        <v>23</v>
      </c>
      <c r="C30" s="121">
        <v>2327713</v>
      </c>
      <c r="D30" s="121">
        <v>2343138</v>
      </c>
      <c r="E30" s="121">
        <v>4670851</v>
      </c>
      <c r="F30" s="121">
        <v>409607</v>
      </c>
      <c r="G30" s="121">
        <v>413122</v>
      </c>
      <c r="H30" s="121">
        <v>822729</v>
      </c>
      <c r="I30" s="121">
        <v>483294</v>
      </c>
      <c r="J30" s="121">
        <v>530465</v>
      </c>
      <c r="K30" s="385">
        <v>1013759</v>
      </c>
      <c r="L30" s="122">
        <v>3997285</v>
      </c>
    </row>
    <row r="31" spans="1:12" ht="22.5" customHeight="1">
      <c r="A31" s="383">
        <v>27</v>
      </c>
      <c r="B31" s="384" t="s">
        <v>24</v>
      </c>
      <c r="C31" s="121">
        <v>73518</v>
      </c>
      <c r="D31" s="121">
        <v>73119</v>
      </c>
      <c r="E31" s="121">
        <v>146637</v>
      </c>
      <c r="F31" s="121">
        <v>12814</v>
      </c>
      <c r="G31" s="121">
        <v>12885</v>
      </c>
      <c r="H31" s="121">
        <v>25699</v>
      </c>
      <c r="I31" s="121">
        <v>0</v>
      </c>
      <c r="J31" s="121">
        <v>0</v>
      </c>
      <c r="K31" s="385">
        <v>0</v>
      </c>
      <c r="L31" s="122">
        <v>122372</v>
      </c>
    </row>
    <row r="32" spans="1:12" ht="22.5" customHeight="1">
      <c r="A32" s="383">
        <v>28</v>
      </c>
      <c r="B32" s="384" t="s">
        <v>25</v>
      </c>
      <c r="C32" s="121">
        <v>1791463</v>
      </c>
      <c r="D32" s="121">
        <v>1499582</v>
      </c>
      <c r="E32" s="121">
        <v>3291045</v>
      </c>
      <c r="F32" s="121">
        <v>595299</v>
      </c>
      <c r="G32" s="121">
        <v>508590</v>
      </c>
      <c r="H32" s="121">
        <v>1103889</v>
      </c>
      <c r="I32" s="121">
        <v>0</v>
      </c>
      <c r="J32" s="121">
        <v>0</v>
      </c>
      <c r="K32" s="385">
        <v>0</v>
      </c>
      <c r="L32" s="122">
        <v>2795152</v>
      </c>
    </row>
    <row r="33" spans="1:12" ht="22.5" customHeight="1">
      <c r="A33" s="383">
        <v>29</v>
      </c>
      <c r="B33" s="384" t="s">
        <v>26</v>
      </c>
      <c r="C33" s="121">
        <v>4500927</v>
      </c>
      <c r="D33" s="121">
        <v>4094889</v>
      </c>
      <c r="E33" s="121">
        <v>8595816</v>
      </c>
      <c r="F33" s="121">
        <v>839043</v>
      </c>
      <c r="G33" s="121">
        <v>738687</v>
      </c>
      <c r="H33" s="121">
        <v>1577730</v>
      </c>
      <c r="I33" s="121">
        <v>557553</v>
      </c>
      <c r="J33" s="121">
        <v>541439</v>
      </c>
      <c r="K33" s="385">
        <v>1098992</v>
      </c>
      <c r="L33" s="122">
        <v>7459386</v>
      </c>
    </row>
    <row r="34" spans="1:12" ht="22.5" customHeight="1">
      <c r="A34" s="383">
        <v>30</v>
      </c>
      <c r="B34" s="384" t="s">
        <v>27</v>
      </c>
      <c r="C34" s="121">
        <v>40910</v>
      </c>
      <c r="D34" s="121">
        <v>38250</v>
      </c>
      <c r="E34" s="121">
        <v>79160</v>
      </c>
      <c r="F34" s="121">
        <v>1852</v>
      </c>
      <c r="G34" s="121">
        <v>1971</v>
      </c>
      <c r="H34" s="121">
        <v>3823</v>
      </c>
      <c r="I34" s="121">
        <v>12998</v>
      </c>
      <c r="J34" s="121">
        <v>13207</v>
      </c>
      <c r="K34" s="385">
        <v>26205</v>
      </c>
      <c r="L34" s="122">
        <v>66748</v>
      </c>
    </row>
    <row r="35" spans="1:12" ht="22.5" customHeight="1">
      <c r="A35" s="383">
        <v>31</v>
      </c>
      <c r="B35" s="384" t="s">
        <v>28</v>
      </c>
      <c r="C35" s="121">
        <v>3709632</v>
      </c>
      <c r="D35" s="121">
        <v>3705710</v>
      </c>
      <c r="E35" s="121">
        <v>7415342</v>
      </c>
      <c r="F35" s="121">
        <v>803953</v>
      </c>
      <c r="G35" s="121">
        <v>822979</v>
      </c>
      <c r="H35" s="121">
        <v>1626932</v>
      </c>
      <c r="I35" s="121">
        <v>41203</v>
      </c>
      <c r="J35" s="121">
        <v>43347</v>
      </c>
      <c r="K35" s="385">
        <v>84550</v>
      </c>
      <c r="L35" s="122">
        <v>6233279</v>
      </c>
    </row>
    <row r="36" spans="1:12" ht="22.5" customHeight="1">
      <c r="A36" s="383">
        <v>32</v>
      </c>
      <c r="B36" s="235" t="s">
        <v>29</v>
      </c>
      <c r="C36" s="85">
        <v>2049168</v>
      </c>
      <c r="D36" s="85">
        <v>2046776</v>
      </c>
      <c r="E36" s="121">
        <v>4095944</v>
      </c>
      <c r="F36" s="121">
        <v>333181</v>
      </c>
      <c r="G36" s="121">
        <v>332256</v>
      </c>
      <c r="H36" s="121">
        <v>665437</v>
      </c>
      <c r="I36" s="121">
        <v>183736</v>
      </c>
      <c r="J36" s="121">
        <v>187622</v>
      </c>
      <c r="K36" s="385">
        <v>371358</v>
      </c>
      <c r="L36" s="84">
        <v>3512608</v>
      </c>
    </row>
    <row r="37" spans="1:12" ht="22.5" customHeight="1">
      <c r="A37" s="383">
        <v>33</v>
      </c>
      <c r="B37" s="384" t="s">
        <v>30</v>
      </c>
      <c r="C37" s="121">
        <v>216248</v>
      </c>
      <c r="D37" s="121">
        <v>225127</v>
      </c>
      <c r="E37" s="121">
        <v>441375</v>
      </c>
      <c r="F37" s="121">
        <v>42035</v>
      </c>
      <c r="G37" s="121">
        <v>41747</v>
      </c>
      <c r="H37" s="121">
        <v>83782</v>
      </c>
      <c r="I37" s="121">
        <v>67547</v>
      </c>
      <c r="J37" s="121">
        <v>76249</v>
      </c>
      <c r="K37" s="385">
        <v>143796</v>
      </c>
      <c r="L37" s="122">
        <v>373853</v>
      </c>
    </row>
    <row r="38" spans="1:12" ht="22.5" customHeight="1">
      <c r="A38" s="383">
        <v>34</v>
      </c>
      <c r="B38" s="384" t="s">
        <v>31</v>
      </c>
      <c r="C38" s="121">
        <v>12981220</v>
      </c>
      <c r="D38" s="121">
        <v>11327173</v>
      </c>
      <c r="E38" s="121">
        <v>24308393</v>
      </c>
      <c r="F38" s="121">
        <v>2647332</v>
      </c>
      <c r="G38" s="121">
        <v>2236838</v>
      </c>
      <c r="H38" s="121">
        <v>4884170</v>
      </c>
      <c r="I38" s="121">
        <v>62771</v>
      </c>
      <c r="J38" s="121">
        <v>61397</v>
      </c>
      <c r="K38" s="385">
        <v>124168</v>
      </c>
      <c r="L38" s="122">
        <v>21447464</v>
      </c>
    </row>
    <row r="39" spans="1:12" ht="22.5" customHeight="1">
      <c r="A39" s="383">
        <v>35</v>
      </c>
      <c r="B39" s="384" t="s">
        <v>32</v>
      </c>
      <c r="C39" s="121">
        <v>628193</v>
      </c>
      <c r="D39" s="121">
        <v>597961</v>
      </c>
      <c r="E39" s="121">
        <v>1226154</v>
      </c>
      <c r="F39" s="121">
        <v>118960</v>
      </c>
      <c r="G39" s="121">
        <v>112925</v>
      </c>
      <c r="H39" s="121">
        <v>231885</v>
      </c>
      <c r="I39" s="121">
        <v>19324</v>
      </c>
      <c r="J39" s="121">
        <v>19528</v>
      </c>
      <c r="K39" s="385">
        <v>38852</v>
      </c>
      <c r="L39" s="122">
        <v>1060622</v>
      </c>
    </row>
    <row r="40" spans="1:12" ht="22.5" customHeight="1">
      <c r="A40" s="383">
        <v>36</v>
      </c>
      <c r="B40" s="386" t="s">
        <v>33</v>
      </c>
      <c r="C40" s="121">
        <v>5436999</v>
      </c>
      <c r="D40" s="121">
        <v>5488359</v>
      </c>
      <c r="E40" s="121">
        <v>10925358</v>
      </c>
      <c r="F40" s="121">
        <v>1343557</v>
      </c>
      <c r="G40" s="121">
        <v>1329592</v>
      </c>
      <c r="H40" s="121">
        <v>2673149</v>
      </c>
      <c r="I40" s="121">
        <v>318449</v>
      </c>
      <c r="J40" s="121">
        <v>342313</v>
      </c>
      <c r="K40" s="385">
        <v>660762</v>
      </c>
      <c r="L40" s="122">
        <v>9415462</v>
      </c>
    </row>
    <row r="41" spans="1:12" s="389" customFormat="1" ht="22.5" customHeight="1">
      <c r="A41" s="387"/>
      <c r="B41" s="388" t="s">
        <v>39</v>
      </c>
      <c r="C41" s="222">
        <f>SUM(C5:C40)</f>
        <v>73215453</v>
      </c>
      <c r="D41" s="222">
        <f t="shared" ref="D41:L41" si="0">SUM(D5:D40)</f>
        <v>67830105</v>
      </c>
      <c r="E41" s="222">
        <f t="shared" si="0"/>
        <v>141045558</v>
      </c>
      <c r="F41" s="222">
        <f t="shared" si="0"/>
        <v>12529793</v>
      </c>
      <c r="G41" s="222">
        <f t="shared" si="0"/>
        <v>11575763</v>
      </c>
      <c r="H41" s="222">
        <f t="shared" si="0"/>
        <v>24105556</v>
      </c>
      <c r="I41" s="222">
        <f t="shared" si="0"/>
        <v>5881843</v>
      </c>
      <c r="J41" s="222">
        <f t="shared" si="0"/>
        <v>6066805</v>
      </c>
      <c r="K41" s="222">
        <f t="shared" si="0"/>
        <v>11948648</v>
      </c>
      <c r="L41" s="222">
        <f t="shared" si="0"/>
        <v>121583935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59055118110236204" right="0.196850393700787" top="0.66929133858267698" bottom="0.511811023622047" header="0.31496062992126" footer="0.31496062992126"/>
  <pageSetup paperSize="9" scale="84" firstPageNumber="121" orientation="portrait" useFirstPageNumber="1" horizontalDpi="4294967294" verticalDpi="4294967294" r:id="rId1"/>
  <headerFooter>
    <oddFooter>&amp;L&amp;"Arial,Italic"&amp;9AISHE 2014-15&amp;CT-&amp;P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7030A0"/>
  </sheetPr>
  <dimension ref="A1:AP45"/>
  <sheetViews>
    <sheetView showZeros="0" view="pageBreakPreview" zoomScaleSheetLayoutView="100" workbookViewId="0">
      <selection activeCell="AP34" sqref="AP1:AP1048576"/>
    </sheetView>
  </sheetViews>
  <sheetFormatPr defaultRowHeight="15.75"/>
  <cols>
    <col min="1" max="1" width="5.140625" style="153" customWidth="1"/>
    <col min="2" max="2" width="20" style="153" customWidth="1"/>
    <col min="3" max="3" width="7.5703125" style="153" customWidth="1"/>
    <col min="4" max="5" width="8.140625" style="153" customWidth="1"/>
    <col min="6" max="8" width="7.7109375" style="153" customWidth="1"/>
    <col min="9" max="11" width="7.5703125" style="153" customWidth="1"/>
    <col min="12" max="14" width="9.140625" style="153" customWidth="1"/>
    <col min="15" max="15" width="7" style="153" customWidth="1"/>
    <col min="16" max="16" width="7.85546875" style="153" customWidth="1"/>
    <col min="17" max="17" width="6.7109375" style="153" customWidth="1"/>
    <col min="18" max="18" width="7.42578125" style="153" customWidth="1"/>
    <col min="19" max="19" width="7.85546875" style="153" customWidth="1"/>
    <col min="20" max="20" width="7.5703125" style="153" customWidth="1"/>
    <col min="21" max="21" width="5.85546875" style="153" customWidth="1"/>
    <col min="22" max="22" width="7.42578125" style="153" customWidth="1"/>
    <col min="23" max="23" width="6.28515625" style="153" customWidth="1"/>
    <col min="24" max="24" width="6.42578125" style="153" customWidth="1"/>
    <col min="25" max="25" width="7.5703125" style="153" customWidth="1"/>
    <col min="26" max="26" width="7.140625" style="153" customWidth="1"/>
    <col min="27" max="27" width="6.7109375" style="153" customWidth="1"/>
    <col min="28" max="28" width="7.5703125" style="153" customWidth="1"/>
    <col min="29" max="29" width="6.28515625" style="153" customWidth="1"/>
    <col min="30" max="35" width="7.85546875" style="153" customWidth="1"/>
    <col min="36" max="38" width="8" style="153" customWidth="1"/>
    <col min="39" max="40" width="9" style="153" customWidth="1"/>
    <col min="41" max="41" width="10.42578125" style="153" customWidth="1"/>
    <col min="42" max="16384" width="9.140625" style="153"/>
  </cols>
  <sheetData>
    <row r="1" spans="1:41" s="311" customFormat="1" ht="27" customHeight="1">
      <c r="B1" s="480" t="s">
        <v>558</v>
      </c>
      <c r="C1" s="481" t="s">
        <v>524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1" t="str">
        <f>C1</f>
        <v>Enrolment by Type in  University teaching departments and its Constituent Units/Off-campus Centres</v>
      </c>
      <c r="P1" s="483"/>
      <c r="Q1" s="483"/>
      <c r="R1" s="483"/>
      <c r="S1" s="483"/>
      <c r="T1" s="483"/>
      <c r="U1" s="483"/>
      <c r="V1" s="483"/>
      <c r="W1" s="483"/>
      <c r="X1" s="481"/>
      <c r="Y1" s="483"/>
      <c r="Z1" s="483"/>
      <c r="AA1" s="483"/>
      <c r="AB1" s="483"/>
      <c r="AC1" s="483"/>
      <c r="AD1" s="481" t="str">
        <f>O1</f>
        <v>Enrolment by Type in  University teaching departments and its Constituent Units/Off-campus Centres</v>
      </c>
      <c r="AE1" s="483"/>
      <c r="AF1" s="483"/>
      <c r="AG1" s="481"/>
      <c r="AH1" s="483"/>
      <c r="AI1" s="483"/>
      <c r="AJ1" s="483"/>
      <c r="AK1" s="483"/>
      <c r="AL1" s="483"/>
      <c r="AM1" s="483"/>
      <c r="AN1" s="483"/>
      <c r="AO1" s="483"/>
    </row>
    <row r="2" spans="1:41" s="186" customFormat="1" ht="33" customHeight="1">
      <c r="A2" s="528" t="s">
        <v>94</v>
      </c>
      <c r="B2" s="530" t="s">
        <v>36</v>
      </c>
      <c r="C2" s="525" t="s">
        <v>480</v>
      </c>
      <c r="D2" s="526"/>
      <c r="E2" s="527"/>
      <c r="F2" s="525" t="s">
        <v>481</v>
      </c>
      <c r="G2" s="526"/>
      <c r="H2" s="527"/>
      <c r="I2" s="525" t="s">
        <v>482</v>
      </c>
      <c r="J2" s="526"/>
      <c r="K2" s="527"/>
      <c r="L2" s="525" t="s">
        <v>483</v>
      </c>
      <c r="M2" s="526"/>
      <c r="N2" s="527"/>
      <c r="O2" s="525" t="s">
        <v>484</v>
      </c>
      <c r="P2" s="526"/>
      <c r="Q2" s="527"/>
      <c r="R2" s="525" t="s">
        <v>485</v>
      </c>
      <c r="S2" s="526"/>
      <c r="T2" s="527"/>
      <c r="U2" s="525" t="s">
        <v>575</v>
      </c>
      <c r="V2" s="526"/>
      <c r="W2" s="527"/>
      <c r="X2" s="525" t="s">
        <v>486</v>
      </c>
      <c r="Y2" s="526"/>
      <c r="Z2" s="527"/>
      <c r="AA2" s="525" t="s">
        <v>487</v>
      </c>
      <c r="AB2" s="526"/>
      <c r="AC2" s="527"/>
      <c r="AD2" s="525" t="s">
        <v>488</v>
      </c>
      <c r="AE2" s="526"/>
      <c r="AF2" s="527"/>
      <c r="AG2" s="525" t="s">
        <v>489</v>
      </c>
      <c r="AH2" s="526"/>
      <c r="AI2" s="527"/>
      <c r="AJ2" s="525" t="s">
        <v>37</v>
      </c>
      <c r="AK2" s="526"/>
      <c r="AL2" s="527"/>
      <c r="AM2" s="525" t="s">
        <v>38</v>
      </c>
      <c r="AN2" s="526"/>
      <c r="AO2" s="527"/>
    </row>
    <row r="3" spans="1:41" s="188" customFormat="1" ht="24.75" customHeight="1">
      <c r="A3" s="529"/>
      <c r="B3" s="530"/>
      <c r="C3" s="187" t="s">
        <v>103</v>
      </c>
      <c r="D3" s="187" t="s">
        <v>104</v>
      </c>
      <c r="E3" s="187" t="s">
        <v>90</v>
      </c>
      <c r="F3" s="187" t="s">
        <v>103</v>
      </c>
      <c r="G3" s="187" t="s">
        <v>104</v>
      </c>
      <c r="H3" s="187" t="s">
        <v>90</v>
      </c>
      <c r="I3" s="187" t="s">
        <v>103</v>
      </c>
      <c r="J3" s="187" t="s">
        <v>104</v>
      </c>
      <c r="K3" s="187" t="s">
        <v>90</v>
      </c>
      <c r="L3" s="187" t="s">
        <v>103</v>
      </c>
      <c r="M3" s="187" t="s">
        <v>104</v>
      </c>
      <c r="N3" s="187" t="s">
        <v>90</v>
      </c>
      <c r="O3" s="187" t="s">
        <v>103</v>
      </c>
      <c r="P3" s="187" t="s">
        <v>104</v>
      </c>
      <c r="Q3" s="187" t="s">
        <v>90</v>
      </c>
      <c r="R3" s="187" t="s">
        <v>103</v>
      </c>
      <c r="S3" s="187" t="s">
        <v>104</v>
      </c>
      <c r="T3" s="187" t="s">
        <v>90</v>
      </c>
      <c r="U3" s="187" t="s">
        <v>103</v>
      </c>
      <c r="V3" s="187" t="s">
        <v>104</v>
      </c>
      <c r="W3" s="187" t="s">
        <v>90</v>
      </c>
      <c r="X3" s="187" t="s">
        <v>103</v>
      </c>
      <c r="Y3" s="187" t="s">
        <v>104</v>
      </c>
      <c r="Z3" s="187" t="s">
        <v>90</v>
      </c>
      <c r="AA3" s="187" t="s">
        <v>103</v>
      </c>
      <c r="AB3" s="187" t="s">
        <v>104</v>
      </c>
      <c r="AC3" s="187" t="s">
        <v>90</v>
      </c>
      <c r="AD3" s="187" t="s">
        <v>103</v>
      </c>
      <c r="AE3" s="187" t="s">
        <v>104</v>
      </c>
      <c r="AF3" s="187" t="s">
        <v>90</v>
      </c>
      <c r="AG3" s="187" t="s">
        <v>103</v>
      </c>
      <c r="AH3" s="187" t="s">
        <v>104</v>
      </c>
      <c r="AI3" s="187" t="s">
        <v>90</v>
      </c>
      <c r="AJ3" s="187" t="s">
        <v>103</v>
      </c>
      <c r="AK3" s="187" t="s">
        <v>104</v>
      </c>
      <c r="AL3" s="187" t="s">
        <v>90</v>
      </c>
      <c r="AM3" s="187" t="s">
        <v>103</v>
      </c>
      <c r="AN3" s="187" t="s">
        <v>104</v>
      </c>
      <c r="AO3" s="187" t="s">
        <v>90</v>
      </c>
    </row>
    <row r="4" spans="1:41" s="154" customFormat="1" ht="15" customHeight="1">
      <c r="A4" s="155">
        <v>1</v>
      </c>
      <c r="B4" s="155">
        <v>2</v>
      </c>
      <c r="C4" s="155">
        <v>3</v>
      </c>
      <c r="D4" s="155">
        <v>4</v>
      </c>
      <c r="E4" s="155">
        <v>5</v>
      </c>
      <c r="F4" s="155">
        <v>6</v>
      </c>
      <c r="G4" s="155">
        <v>7</v>
      </c>
      <c r="H4" s="155">
        <v>8</v>
      </c>
      <c r="I4" s="155">
        <v>9</v>
      </c>
      <c r="J4" s="155">
        <v>10</v>
      </c>
      <c r="K4" s="155">
        <v>11</v>
      </c>
      <c r="L4" s="155">
        <v>12</v>
      </c>
      <c r="M4" s="155">
        <v>13</v>
      </c>
      <c r="N4" s="155">
        <v>14</v>
      </c>
      <c r="O4" s="155">
        <v>15</v>
      </c>
      <c r="P4" s="155">
        <v>16</v>
      </c>
      <c r="Q4" s="155">
        <v>17</v>
      </c>
      <c r="R4" s="155">
        <v>18</v>
      </c>
      <c r="S4" s="155">
        <v>19</v>
      </c>
      <c r="T4" s="155">
        <v>20</v>
      </c>
      <c r="U4" s="155">
        <v>21</v>
      </c>
      <c r="V4" s="155">
        <v>22</v>
      </c>
      <c r="W4" s="155">
        <v>23</v>
      </c>
      <c r="X4" s="155">
        <v>24</v>
      </c>
      <c r="Y4" s="155">
        <v>25</v>
      </c>
      <c r="Z4" s="155">
        <v>26</v>
      </c>
      <c r="AA4" s="155">
        <v>27</v>
      </c>
      <c r="AB4" s="155">
        <v>28</v>
      </c>
      <c r="AC4" s="155">
        <v>29</v>
      </c>
      <c r="AD4" s="155">
        <v>30</v>
      </c>
      <c r="AE4" s="155">
        <v>31</v>
      </c>
      <c r="AF4" s="155">
        <v>32</v>
      </c>
      <c r="AG4" s="155">
        <v>33</v>
      </c>
      <c r="AH4" s="155">
        <v>34</v>
      </c>
      <c r="AI4" s="155">
        <v>35</v>
      </c>
      <c r="AJ4" s="155">
        <v>36</v>
      </c>
      <c r="AK4" s="155">
        <v>37</v>
      </c>
      <c r="AL4" s="155">
        <v>38</v>
      </c>
      <c r="AM4" s="155">
        <v>39</v>
      </c>
      <c r="AN4" s="155">
        <v>40</v>
      </c>
      <c r="AO4" s="155">
        <v>41</v>
      </c>
    </row>
    <row r="5" spans="1:41" s="154" customFormat="1" ht="30.75" customHeight="1">
      <c r="A5" s="156">
        <v>1</v>
      </c>
      <c r="B5" s="157" t="s">
        <v>0</v>
      </c>
      <c r="C5" s="305">
        <v>106</v>
      </c>
      <c r="D5" s="305">
        <v>32</v>
      </c>
      <c r="E5" s="307">
        <v>138</v>
      </c>
      <c r="F5" s="305">
        <v>2308</v>
      </c>
      <c r="G5" s="305">
        <v>2249</v>
      </c>
      <c r="H5" s="305">
        <v>4557</v>
      </c>
      <c r="I5" s="305">
        <v>0</v>
      </c>
      <c r="J5" s="305">
        <v>0</v>
      </c>
      <c r="K5" s="307">
        <v>0</v>
      </c>
      <c r="L5" s="305">
        <v>0</v>
      </c>
      <c r="M5" s="305">
        <v>0</v>
      </c>
      <c r="N5" s="307">
        <v>0</v>
      </c>
      <c r="O5" s="305">
        <v>143</v>
      </c>
      <c r="P5" s="305">
        <v>102</v>
      </c>
      <c r="Q5" s="307">
        <v>245</v>
      </c>
      <c r="R5" s="305">
        <v>0</v>
      </c>
      <c r="S5" s="305">
        <v>0</v>
      </c>
      <c r="T5" s="307">
        <v>0</v>
      </c>
      <c r="U5" s="307">
        <v>0</v>
      </c>
      <c r="V5" s="307">
        <v>0</v>
      </c>
      <c r="W5" s="307">
        <v>0</v>
      </c>
      <c r="X5" s="305">
        <v>0</v>
      </c>
      <c r="Y5" s="305">
        <v>0</v>
      </c>
      <c r="Z5" s="307">
        <v>0</v>
      </c>
      <c r="AA5" s="305">
        <v>0</v>
      </c>
      <c r="AB5" s="305">
        <v>0</v>
      </c>
      <c r="AC5" s="307">
        <v>0</v>
      </c>
      <c r="AD5" s="305">
        <v>0</v>
      </c>
      <c r="AE5" s="305">
        <v>0</v>
      </c>
      <c r="AF5" s="307">
        <v>0</v>
      </c>
      <c r="AG5" s="305">
        <v>0</v>
      </c>
      <c r="AH5" s="305">
        <v>0</v>
      </c>
      <c r="AI5" s="307">
        <v>0</v>
      </c>
      <c r="AJ5" s="305">
        <v>0</v>
      </c>
      <c r="AK5" s="305">
        <v>0</v>
      </c>
      <c r="AL5" s="307">
        <v>0</v>
      </c>
      <c r="AM5" s="307">
        <v>2557</v>
      </c>
      <c r="AN5" s="307">
        <v>2383</v>
      </c>
      <c r="AO5" s="309">
        <v>4940</v>
      </c>
    </row>
    <row r="6" spans="1:41" s="154" customFormat="1" ht="23.25" customHeight="1">
      <c r="A6" s="156">
        <v>2</v>
      </c>
      <c r="B6" s="160" t="s">
        <v>1</v>
      </c>
      <c r="C6" s="305">
        <v>0</v>
      </c>
      <c r="D6" s="305">
        <v>0</v>
      </c>
      <c r="E6" s="307">
        <v>0</v>
      </c>
      <c r="F6" s="305">
        <v>4081</v>
      </c>
      <c r="G6" s="305">
        <v>1560</v>
      </c>
      <c r="H6" s="305">
        <v>5641</v>
      </c>
      <c r="I6" s="305">
        <v>343</v>
      </c>
      <c r="J6" s="305">
        <v>190</v>
      </c>
      <c r="K6" s="307">
        <v>533</v>
      </c>
      <c r="L6" s="305">
        <v>156613</v>
      </c>
      <c r="M6" s="305">
        <v>140737</v>
      </c>
      <c r="N6" s="307">
        <v>297350</v>
      </c>
      <c r="O6" s="305">
        <v>27137</v>
      </c>
      <c r="P6" s="305">
        <v>23361</v>
      </c>
      <c r="Q6" s="307">
        <v>50498</v>
      </c>
      <c r="R6" s="305">
        <v>0</v>
      </c>
      <c r="S6" s="305">
        <v>0</v>
      </c>
      <c r="T6" s="307">
        <v>0</v>
      </c>
      <c r="U6" s="307">
        <v>0</v>
      </c>
      <c r="V6" s="307">
        <v>0</v>
      </c>
      <c r="W6" s="307">
        <v>0</v>
      </c>
      <c r="X6" s="305">
        <v>303</v>
      </c>
      <c r="Y6" s="305">
        <v>815</v>
      </c>
      <c r="Z6" s="307">
        <v>1118</v>
      </c>
      <c r="AA6" s="305">
        <v>1903</v>
      </c>
      <c r="AB6" s="305">
        <v>1189</v>
      </c>
      <c r="AC6" s="307">
        <v>3092</v>
      </c>
      <c r="AD6" s="305">
        <v>0</v>
      </c>
      <c r="AE6" s="305">
        <v>0</v>
      </c>
      <c r="AF6" s="307">
        <v>0</v>
      </c>
      <c r="AG6" s="305">
        <v>42918</v>
      </c>
      <c r="AH6" s="305">
        <v>19461</v>
      </c>
      <c r="AI6" s="307">
        <v>62379</v>
      </c>
      <c r="AJ6" s="305">
        <v>90</v>
      </c>
      <c r="AK6" s="305">
        <v>37</v>
      </c>
      <c r="AL6" s="307">
        <v>127</v>
      </c>
      <c r="AM6" s="307">
        <v>233388</v>
      </c>
      <c r="AN6" s="307">
        <v>187350</v>
      </c>
      <c r="AO6" s="309">
        <v>420738</v>
      </c>
    </row>
    <row r="7" spans="1:41" s="154" customFormat="1" ht="23.25" customHeight="1">
      <c r="A7" s="156">
        <v>3</v>
      </c>
      <c r="B7" s="160" t="s">
        <v>2</v>
      </c>
      <c r="C7" s="305">
        <v>2962</v>
      </c>
      <c r="D7" s="305">
        <v>3096</v>
      </c>
      <c r="E7" s="307">
        <v>6058</v>
      </c>
      <c r="F7" s="305">
        <v>2518</v>
      </c>
      <c r="G7" s="305">
        <v>3175</v>
      </c>
      <c r="H7" s="305">
        <v>5693</v>
      </c>
      <c r="I7" s="305">
        <v>382</v>
      </c>
      <c r="J7" s="305">
        <v>74</v>
      </c>
      <c r="K7" s="307">
        <v>456</v>
      </c>
      <c r="L7" s="305">
        <v>0</v>
      </c>
      <c r="M7" s="305">
        <v>0</v>
      </c>
      <c r="N7" s="307">
        <v>0</v>
      </c>
      <c r="O7" s="305">
        <v>0</v>
      </c>
      <c r="P7" s="305">
        <v>0</v>
      </c>
      <c r="Q7" s="307">
        <v>0</v>
      </c>
      <c r="R7" s="305">
        <v>358</v>
      </c>
      <c r="S7" s="305">
        <v>186</v>
      </c>
      <c r="T7" s="307">
        <v>544</v>
      </c>
      <c r="U7" s="307">
        <v>19</v>
      </c>
      <c r="V7" s="307">
        <v>7</v>
      </c>
      <c r="W7" s="307">
        <v>26</v>
      </c>
      <c r="X7" s="305">
        <v>0</v>
      </c>
      <c r="Y7" s="305">
        <v>0</v>
      </c>
      <c r="Z7" s="307">
        <v>0</v>
      </c>
      <c r="AA7" s="305">
        <v>1185</v>
      </c>
      <c r="AB7" s="305">
        <v>402</v>
      </c>
      <c r="AC7" s="307">
        <v>1587</v>
      </c>
      <c r="AD7" s="305">
        <v>0</v>
      </c>
      <c r="AE7" s="305">
        <v>0</v>
      </c>
      <c r="AF7" s="307">
        <v>0</v>
      </c>
      <c r="AG7" s="305">
        <v>0</v>
      </c>
      <c r="AH7" s="305">
        <v>0</v>
      </c>
      <c r="AI7" s="307">
        <v>0</v>
      </c>
      <c r="AJ7" s="305">
        <v>0</v>
      </c>
      <c r="AK7" s="305">
        <v>0</v>
      </c>
      <c r="AL7" s="307">
        <v>0</v>
      </c>
      <c r="AM7" s="307">
        <v>7424</v>
      </c>
      <c r="AN7" s="307">
        <v>6940</v>
      </c>
      <c r="AO7" s="309">
        <v>14364</v>
      </c>
    </row>
    <row r="8" spans="1:41" s="154" customFormat="1" ht="23.25" customHeight="1">
      <c r="A8" s="156">
        <v>4</v>
      </c>
      <c r="B8" s="160" t="s">
        <v>3</v>
      </c>
      <c r="C8" s="305">
        <v>4313</v>
      </c>
      <c r="D8" s="305">
        <v>3231</v>
      </c>
      <c r="E8" s="307">
        <v>7544</v>
      </c>
      <c r="F8" s="305">
        <v>7052</v>
      </c>
      <c r="G8" s="305">
        <v>5178</v>
      </c>
      <c r="H8" s="305">
        <v>12230</v>
      </c>
      <c r="I8" s="305">
        <v>6383</v>
      </c>
      <c r="J8" s="305">
        <v>1039</v>
      </c>
      <c r="K8" s="307">
        <v>7422</v>
      </c>
      <c r="L8" s="305">
        <v>23393</v>
      </c>
      <c r="M8" s="305">
        <v>29174</v>
      </c>
      <c r="N8" s="307">
        <v>52567</v>
      </c>
      <c r="O8" s="305">
        <v>12971</v>
      </c>
      <c r="P8" s="305">
        <v>8175</v>
      </c>
      <c r="Q8" s="307">
        <v>21146</v>
      </c>
      <c r="R8" s="305">
        <v>3217</v>
      </c>
      <c r="S8" s="305">
        <v>1853</v>
      </c>
      <c r="T8" s="307">
        <v>5070</v>
      </c>
      <c r="U8" s="307">
        <v>0</v>
      </c>
      <c r="V8" s="307">
        <v>0</v>
      </c>
      <c r="W8" s="307">
        <v>0</v>
      </c>
      <c r="X8" s="305">
        <v>0</v>
      </c>
      <c r="Y8" s="305">
        <v>0</v>
      </c>
      <c r="Z8" s="307">
        <v>0</v>
      </c>
      <c r="AA8" s="305">
        <v>126</v>
      </c>
      <c r="AB8" s="305">
        <v>52</v>
      </c>
      <c r="AC8" s="307">
        <v>178</v>
      </c>
      <c r="AD8" s="305">
        <v>0</v>
      </c>
      <c r="AE8" s="305">
        <v>0</v>
      </c>
      <c r="AF8" s="307">
        <v>0</v>
      </c>
      <c r="AG8" s="305">
        <v>127</v>
      </c>
      <c r="AH8" s="305">
        <v>5</v>
      </c>
      <c r="AI8" s="307">
        <v>132</v>
      </c>
      <c r="AJ8" s="305">
        <v>0</v>
      </c>
      <c r="AK8" s="305">
        <v>0</v>
      </c>
      <c r="AL8" s="307">
        <v>0</v>
      </c>
      <c r="AM8" s="307">
        <v>57582</v>
      </c>
      <c r="AN8" s="307">
        <v>48707</v>
      </c>
      <c r="AO8" s="309">
        <v>106289</v>
      </c>
    </row>
    <row r="9" spans="1:41" s="154" customFormat="1" ht="23.25" customHeight="1">
      <c r="A9" s="156">
        <v>5</v>
      </c>
      <c r="B9" s="160" t="s">
        <v>4</v>
      </c>
      <c r="C9" s="305">
        <v>4245</v>
      </c>
      <c r="D9" s="305">
        <v>3622</v>
      </c>
      <c r="E9" s="307">
        <v>7867</v>
      </c>
      <c r="F9" s="305">
        <v>30627</v>
      </c>
      <c r="G9" s="305">
        <v>23609</v>
      </c>
      <c r="H9" s="305">
        <v>54236</v>
      </c>
      <c r="I9" s="305">
        <v>3173</v>
      </c>
      <c r="J9" s="305">
        <v>616</v>
      </c>
      <c r="K9" s="307">
        <v>3789</v>
      </c>
      <c r="L9" s="305">
        <v>47658</v>
      </c>
      <c r="M9" s="305">
        <v>24644</v>
      </c>
      <c r="N9" s="307">
        <v>72302</v>
      </c>
      <c r="O9" s="305">
        <v>20642</v>
      </c>
      <c r="P9" s="305">
        <v>14527</v>
      </c>
      <c r="Q9" s="307">
        <v>35169</v>
      </c>
      <c r="R9" s="305">
        <v>0</v>
      </c>
      <c r="S9" s="305">
        <v>0</v>
      </c>
      <c r="T9" s="307">
        <v>0</v>
      </c>
      <c r="U9" s="307">
        <v>0</v>
      </c>
      <c r="V9" s="307">
        <v>0</v>
      </c>
      <c r="W9" s="307">
        <v>0</v>
      </c>
      <c r="X9" s="305">
        <v>558</v>
      </c>
      <c r="Y9" s="305">
        <v>207</v>
      </c>
      <c r="Z9" s="307">
        <v>765</v>
      </c>
      <c r="AA9" s="305">
        <v>435</v>
      </c>
      <c r="AB9" s="305">
        <v>186</v>
      </c>
      <c r="AC9" s="307">
        <v>621</v>
      </c>
      <c r="AD9" s="305">
        <v>0</v>
      </c>
      <c r="AE9" s="305">
        <v>0</v>
      </c>
      <c r="AF9" s="307">
        <v>0</v>
      </c>
      <c r="AG9" s="305">
        <v>345</v>
      </c>
      <c r="AH9" s="305">
        <v>10</v>
      </c>
      <c r="AI9" s="307">
        <v>355</v>
      </c>
      <c r="AJ9" s="305">
        <v>126</v>
      </c>
      <c r="AK9" s="305">
        <v>244</v>
      </c>
      <c r="AL9" s="307">
        <v>370</v>
      </c>
      <c r="AM9" s="307">
        <v>107809</v>
      </c>
      <c r="AN9" s="307">
        <v>67665</v>
      </c>
      <c r="AO9" s="309">
        <v>175474</v>
      </c>
    </row>
    <row r="10" spans="1:41" s="154" customFormat="1" ht="23.25" customHeight="1">
      <c r="A10" s="156">
        <v>6</v>
      </c>
      <c r="B10" s="160" t="s">
        <v>5</v>
      </c>
      <c r="C10" s="305">
        <v>0</v>
      </c>
      <c r="D10" s="305">
        <v>0</v>
      </c>
      <c r="E10" s="307">
        <v>0</v>
      </c>
      <c r="F10" s="305">
        <v>2871</v>
      </c>
      <c r="G10" s="305">
        <v>1826</v>
      </c>
      <c r="H10" s="305">
        <v>4697</v>
      </c>
      <c r="I10" s="305">
        <v>640</v>
      </c>
      <c r="J10" s="305">
        <v>261</v>
      </c>
      <c r="K10" s="307">
        <v>901</v>
      </c>
      <c r="L10" s="305">
        <v>22648</v>
      </c>
      <c r="M10" s="305">
        <v>17090</v>
      </c>
      <c r="N10" s="307">
        <v>39738</v>
      </c>
      <c r="O10" s="305">
        <v>0</v>
      </c>
      <c r="P10" s="305">
        <v>0</v>
      </c>
      <c r="Q10" s="307">
        <v>0</v>
      </c>
      <c r="R10" s="305">
        <v>0</v>
      </c>
      <c r="S10" s="305">
        <v>0</v>
      </c>
      <c r="T10" s="307">
        <v>0</v>
      </c>
      <c r="U10" s="307">
        <v>0</v>
      </c>
      <c r="V10" s="307">
        <v>0</v>
      </c>
      <c r="W10" s="307">
        <v>0</v>
      </c>
      <c r="X10" s="305">
        <v>0</v>
      </c>
      <c r="Y10" s="305">
        <v>0</v>
      </c>
      <c r="Z10" s="307">
        <v>0</v>
      </c>
      <c r="AA10" s="305">
        <v>1787</v>
      </c>
      <c r="AB10" s="305">
        <v>527</v>
      </c>
      <c r="AC10" s="307">
        <v>2314</v>
      </c>
      <c r="AD10" s="305">
        <v>0</v>
      </c>
      <c r="AE10" s="305">
        <v>0</v>
      </c>
      <c r="AF10" s="307">
        <v>0</v>
      </c>
      <c r="AG10" s="305">
        <v>0</v>
      </c>
      <c r="AH10" s="305">
        <v>0</v>
      </c>
      <c r="AI10" s="307">
        <v>0</v>
      </c>
      <c r="AJ10" s="305">
        <v>0</v>
      </c>
      <c r="AK10" s="305">
        <v>0</v>
      </c>
      <c r="AL10" s="307">
        <v>0</v>
      </c>
      <c r="AM10" s="307">
        <v>27946</v>
      </c>
      <c r="AN10" s="307">
        <v>19704</v>
      </c>
      <c r="AO10" s="309">
        <v>47650</v>
      </c>
    </row>
    <row r="11" spans="1:41" s="154" customFormat="1" ht="23.25" customHeight="1">
      <c r="A11" s="156">
        <v>7</v>
      </c>
      <c r="B11" s="160" t="s">
        <v>6</v>
      </c>
      <c r="C11" s="305">
        <v>3958</v>
      </c>
      <c r="D11" s="305">
        <v>2656</v>
      </c>
      <c r="E11" s="307">
        <v>6614</v>
      </c>
      <c r="F11" s="305">
        <v>3169</v>
      </c>
      <c r="G11" s="305">
        <v>2105</v>
      </c>
      <c r="H11" s="305">
        <v>5274</v>
      </c>
      <c r="I11" s="305">
        <v>3045</v>
      </c>
      <c r="J11" s="305">
        <v>1001</v>
      </c>
      <c r="K11" s="307">
        <v>4046</v>
      </c>
      <c r="L11" s="305">
        <v>4195</v>
      </c>
      <c r="M11" s="305">
        <v>3299</v>
      </c>
      <c r="N11" s="307">
        <v>7494</v>
      </c>
      <c r="O11" s="305">
        <v>14356</v>
      </c>
      <c r="P11" s="305">
        <v>9715</v>
      </c>
      <c r="Q11" s="307">
        <v>24071</v>
      </c>
      <c r="R11" s="305">
        <v>29834</v>
      </c>
      <c r="S11" s="305">
        <v>15876</v>
      </c>
      <c r="T11" s="307">
        <v>45710</v>
      </c>
      <c r="U11" s="307">
        <v>0</v>
      </c>
      <c r="V11" s="307">
        <v>0</v>
      </c>
      <c r="W11" s="307">
        <v>0</v>
      </c>
      <c r="X11" s="305">
        <v>0</v>
      </c>
      <c r="Y11" s="305">
        <v>0</v>
      </c>
      <c r="Z11" s="307">
        <v>0</v>
      </c>
      <c r="AA11" s="305">
        <v>0</v>
      </c>
      <c r="AB11" s="305">
        <v>0</v>
      </c>
      <c r="AC11" s="307">
        <v>0</v>
      </c>
      <c r="AD11" s="305">
        <v>0</v>
      </c>
      <c r="AE11" s="305">
        <v>0</v>
      </c>
      <c r="AF11" s="307">
        <v>0</v>
      </c>
      <c r="AG11" s="305">
        <v>0</v>
      </c>
      <c r="AH11" s="305">
        <v>0</v>
      </c>
      <c r="AI11" s="307">
        <v>0</v>
      </c>
      <c r="AJ11" s="305">
        <v>0</v>
      </c>
      <c r="AK11" s="305">
        <v>0</v>
      </c>
      <c r="AL11" s="307">
        <v>0</v>
      </c>
      <c r="AM11" s="307">
        <v>58557</v>
      </c>
      <c r="AN11" s="307">
        <v>34652</v>
      </c>
      <c r="AO11" s="309">
        <v>93209</v>
      </c>
    </row>
    <row r="12" spans="1:41" s="154" customFormat="1" ht="31.5" customHeight="1">
      <c r="A12" s="156">
        <v>8</v>
      </c>
      <c r="B12" s="157" t="s">
        <v>7</v>
      </c>
      <c r="C12" s="305">
        <v>0</v>
      </c>
      <c r="D12" s="305">
        <v>0</v>
      </c>
      <c r="E12" s="307">
        <v>0</v>
      </c>
      <c r="F12" s="305">
        <v>0</v>
      </c>
      <c r="G12" s="305">
        <v>0</v>
      </c>
      <c r="H12" s="305">
        <v>0</v>
      </c>
      <c r="I12" s="305">
        <v>0</v>
      </c>
      <c r="J12" s="305">
        <v>0</v>
      </c>
      <c r="K12" s="307">
        <v>0</v>
      </c>
      <c r="L12" s="305">
        <v>59</v>
      </c>
      <c r="M12" s="305">
        <v>41</v>
      </c>
      <c r="N12" s="307">
        <v>100</v>
      </c>
      <c r="O12" s="305">
        <v>0</v>
      </c>
      <c r="P12" s="305">
        <v>0</v>
      </c>
      <c r="Q12" s="307">
        <v>0</v>
      </c>
      <c r="R12" s="305">
        <v>0</v>
      </c>
      <c r="S12" s="305">
        <v>0</v>
      </c>
      <c r="T12" s="307">
        <v>0</v>
      </c>
      <c r="U12" s="307">
        <v>0</v>
      </c>
      <c r="V12" s="307">
        <v>0</v>
      </c>
      <c r="W12" s="307">
        <v>0</v>
      </c>
      <c r="X12" s="305">
        <v>0</v>
      </c>
      <c r="Y12" s="305">
        <v>0</v>
      </c>
      <c r="Z12" s="307">
        <v>0</v>
      </c>
      <c r="AA12" s="305">
        <v>0</v>
      </c>
      <c r="AB12" s="305">
        <v>0</v>
      </c>
      <c r="AC12" s="307">
        <v>0</v>
      </c>
      <c r="AD12" s="305">
        <v>0</v>
      </c>
      <c r="AE12" s="305">
        <v>0</v>
      </c>
      <c r="AF12" s="307">
        <v>0</v>
      </c>
      <c r="AG12" s="305">
        <v>0</v>
      </c>
      <c r="AH12" s="305">
        <v>0</v>
      </c>
      <c r="AI12" s="307">
        <v>0</v>
      </c>
      <c r="AJ12" s="305">
        <v>0</v>
      </c>
      <c r="AK12" s="305">
        <v>0</v>
      </c>
      <c r="AL12" s="307">
        <v>0</v>
      </c>
      <c r="AM12" s="307">
        <v>59</v>
      </c>
      <c r="AN12" s="307">
        <v>41</v>
      </c>
      <c r="AO12" s="309">
        <v>100</v>
      </c>
    </row>
    <row r="13" spans="1:41" s="154" customFormat="1" ht="23.25" customHeight="1">
      <c r="A13" s="156">
        <v>9</v>
      </c>
      <c r="B13" s="160" t="s">
        <v>68</v>
      </c>
      <c r="C13" s="305">
        <v>0</v>
      </c>
      <c r="D13" s="305">
        <v>0</v>
      </c>
      <c r="E13" s="307">
        <v>0</v>
      </c>
      <c r="F13" s="305">
        <v>0</v>
      </c>
      <c r="G13" s="305">
        <v>0</v>
      </c>
      <c r="H13" s="305">
        <v>0</v>
      </c>
      <c r="I13" s="305">
        <v>0</v>
      </c>
      <c r="J13" s="305">
        <v>0</v>
      </c>
      <c r="K13" s="307">
        <v>0</v>
      </c>
      <c r="L13" s="305">
        <v>0</v>
      </c>
      <c r="M13" s="305">
        <v>0</v>
      </c>
      <c r="N13" s="307">
        <v>0</v>
      </c>
      <c r="O13" s="305">
        <v>0</v>
      </c>
      <c r="P13" s="305">
        <v>0</v>
      </c>
      <c r="Q13" s="307">
        <v>0</v>
      </c>
      <c r="R13" s="305">
        <v>0</v>
      </c>
      <c r="S13" s="305">
        <v>0</v>
      </c>
      <c r="T13" s="307">
        <v>0</v>
      </c>
      <c r="U13" s="307">
        <v>0</v>
      </c>
      <c r="V13" s="307">
        <v>0</v>
      </c>
      <c r="W13" s="307">
        <v>0</v>
      </c>
      <c r="X13" s="305">
        <v>0</v>
      </c>
      <c r="Y13" s="305">
        <v>0</v>
      </c>
      <c r="Z13" s="307">
        <v>0</v>
      </c>
      <c r="AA13" s="305">
        <v>0</v>
      </c>
      <c r="AB13" s="305">
        <v>0</v>
      </c>
      <c r="AC13" s="307">
        <v>0</v>
      </c>
      <c r="AD13" s="305">
        <v>0</v>
      </c>
      <c r="AE13" s="305">
        <v>0</v>
      </c>
      <c r="AF13" s="307">
        <v>0</v>
      </c>
      <c r="AG13" s="305">
        <v>0</v>
      </c>
      <c r="AH13" s="305">
        <v>0</v>
      </c>
      <c r="AI13" s="307">
        <v>0</v>
      </c>
      <c r="AJ13" s="305">
        <v>0</v>
      </c>
      <c r="AK13" s="305">
        <v>0</v>
      </c>
      <c r="AL13" s="307">
        <v>0</v>
      </c>
      <c r="AM13" s="307">
        <v>0</v>
      </c>
      <c r="AN13" s="307">
        <v>0</v>
      </c>
      <c r="AO13" s="309">
        <v>0</v>
      </c>
    </row>
    <row r="14" spans="1:41" s="154" customFormat="1" ht="23.25" customHeight="1">
      <c r="A14" s="156">
        <v>10</v>
      </c>
      <c r="B14" s="160" t="s">
        <v>8</v>
      </c>
      <c r="C14" s="305">
        <v>227508</v>
      </c>
      <c r="D14" s="305">
        <v>223562</v>
      </c>
      <c r="E14" s="307">
        <v>451070</v>
      </c>
      <c r="F14" s="305">
        <v>81319</v>
      </c>
      <c r="G14" s="305">
        <v>76829</v>
      </c>
      <c r="H14" s="305">
        <v>158148</v>
      </c>
      <c r="I14" s="305">
        <v>8409</v>
      </c>
      <c r="J14" s="305">
        <v>3236</v>
      </c>
      <c r="K14" s="307">
        <v>11645</v>
      </c>
      <c r="L14" s="305">
        <v>14512</v>
      </c>
      <c r="M14" s="305">
        <v>7605</v>
      </c>
      <c r="N14" s="307">
        <v>22117</v>
      </c>
      <c r="O14" s="305">
        <v>0</v>
      </c>
      <c r="P14" s="305">
        <v>0</v>
      </c>
      <c r="Q14" s="307">
        <v>0</v>
      </c>
      <c r="R14" s="305">
        <v>0</v>
      </c>
      <c r="S14" s="305">
        <v>0</v>
      </c>
      <c r="T14" s="307">
        <v>0</v>
      </c>
      <c r="U14" s="307">
        <v>0</v>
      </c>
      <c r="V14" s="307">
        <v>0</v>
      </c>
      <c r="W14" s="307">
        <v>0</v>
      </c>
      <c r="X14" s="305">
        <v>0</v>
      </c>
      <c r="Y14" s="305">
        <v>0</v>
      </c>
      <c r="Z14" s="307">
        <v>0</v>
      </c>
      <c r="AA14" s="305">
        <v>2473</v>
      </c>
      <c r="AB14" s="305">
        <v>653</v>
      </c>
      <c r="AC14" s="307">
        <v>3126</v>
      </c>
      <c r="AD14" s="305">
        <v>4490</v>
      </c>
      <c r="AE14" s="305">
        <v>2689</v>
      </c>
      <c r="AF14" s="307">
        <v>7179</v>
      </c>
      <c r="AG14" s="305">
        <v>23762</v>
      </c>
      <c r="AH14" s="305">
        <v>8542</v>
      </c>
      <c r="AI14" s="307">
        <v>32304</v>
      </c>
      <c r="AJ14" s="305">
        <v>688</v>
      </c>
      <c r="AK14" s="305">
        <v>288</v>
      </c>
      <c r="AL14" s="307">
        <v>976</v>
      </c>
      <c r="AM14" s="307">
        <v>363161</v>
      </c>
      <c r="AN14" s="307">
        <v>323404</v>
      </c>
      <c r="AO14" s="309">
        <v>686565</v>
      </c>
    </row>
    <row r="15" spans="1:41" s="154" customFormat="1" ht="23.25" customHeight="1">
      <c r="A15" s="156">
        <v>11</v>
      </c>
      <c r="B15" s="160" t="s">
        <v>9</v>
      </c>
      <c r="C15" s="305">
        <v>0</v>
      </c>
      <c r="D15" s="305">
        <v>0</v>
      </c>
      <c r="E15" s="307">
        <v>0</v>
      </c>
      <c r="F15" s="305">
        <v>3863</v>
      </c>
      <c r="G15" s="305">
        <v>3848</v>
      </c>
      <c r="H15" s="305">
        <v>7711</v>
      </c>
      <c r="I15" s="305">
        <v>285</v>
      </c>
      <c r="J15" s="305">
        <v>72</v>
      </c>
      <c r="K15" s="307">
        <v>357</v>
      </c>
      <c r="L15" s="305">
        <v>632</v>
      </c>
      <c r="M15" s="305">
        <v>1127</v>
      </c>
      <c r="N15" s="307">
        <v>1759</v>
      </c>
      <c r="O15" s="305">
        <v>0</v>
      </c>
      <c r="P15" s="305">
        <v>0</v>
      </c>
      <c r="Q15" s="307">
        <v>0</v>
      </c>
      <c r="R15" s="305">
        <v>0</v>
      </c>
      <c r="S15" s="305">
        <v>0</v>
      </c>
      <c r="T15" s="307">
        <v>0</v>
      </c>
      <c r="U15" s="307">
        <v>0</v>
      </c>
      <c r="V15" s="307">
        <v>0</v>
      </c>
      <c r="W15" s="307">
        <v>0</v>
      </c>
      <c r="X15" s="305">
        <v>0</v>
      </c>
      <c r="Y15" s="305">
        <v>0</v>
      </c>
      <c r="Z15" s="307">
        <v>0</v>
      </c>
      <c r="AA15" s="305">
        <v>0</v>
      </c>
      <c r="AB15" s="305">
        <v>0</v>
      </c>
      <c r="AC15" s="307">
        <v>0</v>
      </c>
      <c r="AD15" s="305">
        <v>0</v>
      </c>
      <c r="AE15" s="305">
        <v>0</v>
      </c>
      <c r="AF15" s="307">
        <v>0</v>
      </c>
      <c r="AG15" s="305">
        <v>0</v>
      </c>
      <c r="AH15" s="305">
        <v>0</v>
      </c>
      <c r="AI15" s="307">
        <v>0</v>
      </c>
      <c r="AJ15" s="305">
        <v>0</v>
      </c>
      <c r="AK15" s="305">
        <v>0</v>
      </c>
      <c r="AL15" s="307">
        <v>0</v>
      </c>
      <c r="AM15" s="307">
        <v>4780</v>
      </c>
      <c r="AN15" s="307">
        <v>5047</v>
      </c>
      <c r="AO15" s="309">
        <v>9827</v>
      </c>
    </row>
    <row r="16" spans="1:41" s="154" customFormat="1" ht="23.25" customHeight="1">
      <c r="A16" s="156">
        <v>12</v>
      </c>
      <c r="B16" s="160" t="s">
        <v>10</v>
      </c>
      <c r="C16" s="305">
        <v>642</v>
      </c>
      <c r="D16" s="305">
        <v>342</v>
      </c>
      <c r="E16" s="307">
        <v>984</v>
      </c>
      <c r="F16" s="305">
        <v>10985</v>
      </c>
      <c r="G16" s="305">
        <v>9729</v>
      </c>
      <c r="H16" s="305">
        <v>20714</v>
      </c>
      <c r="I16" s="305">
        <v>3280</v>
      </c>
      <c r="J16" s="305">
        <v>600</v>
      </c>
      <c r="K16" s="307">
        <v>3880</v>
      </c>
      <c r="L16" s="305">
        <v>33169</v>
      </c>
      <c r="M16" s="305">
        <v>32099</v>
      </c>
      <c r="N16" s="307">
        <v>65268</v>
      </c>
      <c r="O16" s="305">
        <v>32898</v>
      </c>
      <c r="P16" s="305">
        <v>31977</v>
      </c>
      <c r="Q16" s="307">
        <v>64875</v>
      </c>
      <c r="R16" s="305">
        <v>42174</v>
      </c>
      <c r="S16" s="305">
        <v>20144</v>
      </c>
      <c r="T16" s="307">
        <v>62318</v>
      </c>
      <c r="U16" s="307">
        <v>0</v>
      </c>
      <c r="V16" s="307">
        <v>0</v>
      </c>
      <c r="W16" s="307">
        <v>0</v>
      </c>
      <c r="X16" s="305">
        <v>0</v>
      </c>
      <c r="Y16" s="305">
        <v>0</v>
      </c>
      <c r="Z16" s="307">
        <v>0</v>
      </c>
      <c r="AA16" s="305">
        <v>0</v>
      </c>
      <c r="AB16" s="305">
        <v>0</v>
      </c>
      <c r="AC16" s="307">
        <v>0</v>
      </c>
      <c r="AD16" s="305">
        <v>1220</v>
      </c>
      <c r="AE16" s="305">
        <v>832</v>
      </c>
      <c r="AF16" s="307">
        <v>2052</v>
      </c>
      <c r="AG16" s="305">
        <v>1262</v>
      </c>
      <c r="AH16" s="305">
        <v>1945</v>
      </c>
      <c r="AI16" s="307">
        <v>3207</v>
      </c>
      <c r="AJ16" s="305">
        <v>177</v>
      </c>
      <c r="AK16" s="305">
        <v>572</v>
      </c>
      <c r="AL16" s="307">
        <v>749</v>
      </c>
      <c r="AM16" s="307">
        <v>125807</v>
      </c>
      <c r="AN16" s="307">
        <v>98240</v>
      </c>
      <c r="AO16" s="309">
        <v>224047</v>
      </c>
    </row>
    <row r="17" spans="1:41" s="154" customFormat="1" ht="23.25" customHeight="1">
      <c r="A17" s="156">
        <v>13</v>
      </c>
      <c r="B17" s="160" t="s">
        <v>11</v>
      </c>
      <c r="C17" s="305">
        <v>332</v>
      </c>
      <c r="D17" s="305">
        <v>242</v>
      </c>
      <c r="E17" s="307">
        <v>574</v>
      </c>
      <c r="F17" s="305">
        <v>6231</v>
      </c>
      <c r="G17" s="305">
        <v>2782</v>
      </c>
      <c r="H17" s="305">
        <v>9013</v>
      </c>
      <c r="I17" s="305">
        <v>3548</v>
      </c>
      <c r="J17" s="305">
        <v>693</v>
      </c>
      <c r="K17" s="307">
        <v>4241</v>
      </c>
      <c r="L17" s="305">
        <v>29222</v>
      </c>
      <c r="M17" s="305">
        <v>23772</v>
      </c>
      <c r="N17" s="307">
        <v>52994</v>
      </c>
      <c r="O17" s="305">
        <v>0</v>
      </c>
      <c r="P17" s="305">
        <v>0</v>
      </c>
      <c r="Q17" s="307">
        <v>0</v>
      </c>
      <c r="R17" s="305">
        <v>10895</v>
      </c>
      <c r="S17" s="305">
        <v>5688</v>
      </c>
      <c r="T17" s="307">
        <v>16583</v>
      </c>
      <c r="U17" s="307">
        <v>0</v>
      </c>
      <c r="V17" s="307">
        <v>0</v>
      </c>
      <c r="W17" s="307">
        <v>0</v>
      </c>
      <c r="X17" s="305">
        <v>0</v>
      </c>
      <c r="Y17" s="305">
        <v>0</v>
      </c>
      <c r="Z17" s="307">
        <v>0</v>
      </c>
      <c r="AA17" s="305">
        <v>573</v>
      </c>
      <c r="AB17" s="305">
        <v>302</v>
      </c>
      <c r="AC17" s="307">
        <v>875</v>
      </c>
      <c r="AD17" s="305">
        <v>0</v>
      </c>
      <c r="AE17" s="305">
        <v>0</v>
      </c>
      <c r="AF17" s="307">
        <v>0</v>
      </c>
      <c r="AG17" s="305">
        <v>12133</v>
      </c>
      <c r="AH17" s="305">
        <v>4935</v>
      </c>
      <c r="AI17" s="307">
        <v>17068</v>
      </c>
      <c r="AJ17" s="305">
        <v>0</v>
      </c>
      <c r="AK17" s="305">
        <v>0</v>
      </c>
      <c r="AL17" s="307">
        <v>0</v>
      </c>
      <c r="AM17" s="307">
        <v>62934</v>
      </c>
      <c r="AN17" s="307">
        <v>38414</v>
      </c>
      <c r="AO17" s="309">
        <v>101348</v>
      </c>
    </row>
    <row r="18" spans="1:41" s="154" customFormat="1" ht="23.25" customHeight="1">
      <c r="A18" s="156">
        <v>14</v>
      </c>
      <c r="B18" s="160" t="s">
        <v>12</v>
      </c>
      <c r="C18" s="305">
        <v>386</v>
      </c>
      <c r="D18" s="305">
        <v>393</v>
      </c>
      <c r="E18" s="307">
        <v>779</v>
      </c>
      <c r="F18" s="305">
        <v>6770</v>
      </c>
      <c r="G18" s="305">
        <v>6514</v>
      </c>
      <c r="H18" s="305">
        <v>13284</v>
      </c>
      <c r="I18" s="305">
        <v>2771</v>
      </c>
      <c r="J18" s="305">
        <v>472</v>
      </c>
      <c r="K18" s="307">
        <v>3243</v>
      </c>
      <c r="L18" s="305">
        <v>14471</v>
      </c>
      <c r="M18" s="305">
        <v>14492</v>
      </c>
      <c r="N18" s="307">
        <v>28963</v>
      </c>
      <c r="O18" s="305">
        <v>0</v>
      </c>
      <c r="P18" s="305">
        <v>0</v>
      </c>
      <c r="Q18" s="307">
        <v>0</v>
      </c>
      <c r="R18" s="305">
        <v>14587</v>
      </c>
      <c r="S18" s="305">
        <v>6361</v>
      </c>
      <c r="T18" s="307">
        <v>20948</v>
      </c>
      <c r="U18" s="307">
        <v>0</v>
      </c>
      <c r="V18" s="307">
        <v>0</v>
      </c>
      <c r="W18" s="307">
        <v>0</v>
      </c>
      <c r="X18" s="305">
        <v>0</v>
      </c>
      <c r="Y18" s="305">
        <v>0</v>
      </c>
      <c r="Z18" s="307">
        <v>0</v>
      </c>
      <c r="AA18" s="305">
        <v>239</v>
      </c>
      <c r="AB18" s="305">
        <v>155</v>
      </c>
      <c r="AC18" s="307">
        <v>394</v>
      </c>
      <c r="AD18" s="305">
        <v>0</v>
      </c>
      <c r="AE18" s="305">
        <v>0</v>
      </c>
      <c r="AF18" s="307">
        <v>0</v>
      </c>
      <c r="AG18" s="305">
        <v>39</v>
      </c>
      <c r="AH18" s="305">
        <v>17</v>
      </c>
      <c r="AI18" s="307">
        <v>56</v>
      </c>
      <c r="AJ18" s="305">
        <v>190</v>
      </c>
      <c r="AK18" s="305">
        <v>421</v>
      </c>
      <c r="AL18" s="307">
        <v>611</v>
      </c>
      <c r="AM18" s="307">
        <v>39453</v>
      </c>
      <c r="AN18" s="307">
        <v>28825</v>
      </c>
      <c r="AO18" s="309">
        <v>68278</v>
      </c>
    </row>
    <row r="19" spans="1:41" s="154" customFormat="1" ht="23.25" customHeight="1">
      <c r="A19" s="156">
        <v>15</v>
      </c>
      <c r="B19" s="160" t="s">
        <v>13</v>
      </c>
      <c r="C19" s="305">
        <v>10088</v>
      </c>
      <c r="D19" s="305">
        <v>5186</v>
      </c>
      <c r="E19" s="307">
        <v>15274</v>
      </c>
      <c r="F19" s="305">
        <v>34146</v>
      </c>
      <c r="G19" s="305">
        <v>28952</v>
      </c>
      <c r="H19" s="305">
        <v>63098</v>
      </c>
      <c r="I19" s="305">
        <v>2317</v>
      </c>
      <c r="J19" s="305">
        <v>283</v>
      </c>
      <c r="K19" s="307">
        <v>2600</v>
      </c>
      <c r="L19" s="305">
        <v>20186</v>
      </c>
      <c r="M19" s="305">
        <v>23320</v>
      </c>
      <c r="N19" s="307">
        <v>43506</v>
      </c>
      <c r="O19" s="305">
        <v>0</v>
      </c>
      <c r="P19" s="305">
        <v>0</v>
      </c>
      <c r="Q19" s="307">
        <v>0</v>
      </c>
      <c r="R19" s="305">
        <v>0</v>
      </c>
      <c r="S19" s="305">
        <v>0</v>
      </c>
      <c r="T19" s="307">
        <v>0</v>
      </c>
      <c r="U19" s="307">
        <v>0</v>
      </c>
      <c r="V19" s="307">
        <v>0</v>
      </c>
      <c r="W19" s="307">
        <v>0</v>
      </c>
      <c r="X19" s="305">
        <v>409</v>
      </c>
      <c r="Y19" s="305">
        <v>176</v>
      </c>
      <c r="Z19" s="307">
        <v>585</v>
      </c>
      <c r="AA19" s="305">
        <v>280</v>
      </c>
      <c r="AB19" s="305">
        <v>37</v>
      </c>
      <c r="AC19" s="307">
        <v>317</v>
      </c>
      <c r="AD19" s="305">
        <v>0</v>
      </c>
      <c r="AE19" s="305">
        <v>0</v>
      </c>
      <c r="AF19" s="307">
        <v>0</v>
      </c>
      <c r="AG19" s="305">
        <v>0</v>
      </c>
      <c r="AH19" s="305">
        <v>0</v>
      </c>
      <c r="AI19" s="307">
        <v>0</v>
      </c>
      <c r="AJ19" s="305">
        <v>0</v>
      </c>
      <c r="AK19" s="305">
        <v>0</v>
      </c>
      <c r="AL19" s="307">
        <v>0</v>
      </c>
      <c r="AM19" s="307">
        <v>67426</v>
      </c>
      <c r="AN19" s="307">
        <v>57954</v>
      </c>
      <c r="AO19" s="309">
        <v>125380</v>
      </c>
    </row>
    <row r="20" spans="1:41" s="154" customFormat="1" ht="23.25" customHeight="1">
      <c r="A20" s="156">
        <v>16</v>
      </c>
      <c r="B20" s="160" t="s">
        <v>14</v>
      </c>
      <c r="C20" s="305">
        <v>1983</v>
      </c>
      <c r="D20" s="305">
        <v>1760</v>
      </c>
      <c r="E20" s="307">
        <v>3743</v>
      </c>
      <c r="F20" s="305">
        <v>19996</v>
      </c>
      <c r="G20" s="305">
        <v>15381</v>
      </c>
      <c r="H20" s="305">
        <v>35377</v>
      </c>
      <c r="I20" s="305">
        <v>604</v>
      </c>
      <c r="J20" s="305">
        <v>98</v>
      </c>
      <c r="K20" s="307">
        <v>702</v>
      </c>
      <c r="L20" s="305">
        <v>6490</v>
      </c>
      <c r="M20" s="305">
        <v>7559</v>
      </c>
      <c r="N20" s="307">
        <v>14049</v>
      </c>
      <c r="O20" s="305">
        <v>0</v>
      </c>
      <c r="P20" s="305">
        <v>0</v>
      </c>
      <c r="Q20" s="307">
        <v>0</v>
      </c>
      <c r="R20" s="305">
        <v>1875</v>
      </c>
      <c r="S20" s="305">
        <v>164</v>
      </c>
      <c r="T20" s="307">
        <v>2039</v>
      </c>
      <c r="U20" s="307">
        <v>0</v>
      </c>
      <c r="V20" s="307">
        <v>0</v>
      </c>
      <c r="W20" s="307">
        <v>0</v>
      </c>
      <c r="X20" s="305">
        <v>0</v>
      </c>
      <c r="Y20" s="305">
        <v>0</v>
      </c>
      <c r="Z20" s="307">
        <v>0</v>
      </c>
      <c r="AA20" s="305">
        <v>5749</v>
      </c>
      <c r="AB20" s="305">
        <v>960</v>
      </c>
      <c r="AC20" s="307">
        <v>6709</v>
      </c>
      <c r="AD20" s="305">
        <v>0</v>
      </c>
      <c r="AE20" s="305">
        <v>0</v>
      </c>
      <c r="AF20" s="307">
        <v>0</v>
      </c>
      <c r="AG20" s="305">
        <v>3236</v>
      </c>
      <c r="AH20" s="305">
        <v>1244</v>
      </c>
      <c r="AI20" s="307">
        <v>4480</v>
      </c>
      <c r="AJ20" s="305">
        <v>0</v>
      </c>
      <c r="AK20" s="305">
        <v>0</v>
      </c>
      <c r="AL20" s="307">
        <v>0</v>
      </c>
      <c r="AM20" s="307">
        <v>39933</v>
      </c>
      <c r="AN20" s="307">
        <v>27166</v>
      </c>
      <c r="AO20" s="309">
        <v>67099</v>
      </c>
    </row>
    <row r="21" spans="1:41" s="154" customFormat="1" ht="23.25" customHeight="1">
      <c r="A21" s="156">
        <v>17</v>
      </c>
      <c r="B21" s="160" t="s">
        <v>15</v>
      </c>
      <c r="C21" s="305">
        <v>1607</v>
      </c>
      <c r="D21" s="305">
        <v>1777</v>
      </c>
      <c r="E21" s="307">
        <v>3384</v>
      </c>
      <c r="F21" s="305">
        <v>5769</v>
      </c>
      <c r="G21" s="305">
        <v>5892</v>
      </c>
      <c r="H21" s="305">
        <v>11661</v>
      </c>
      <c r="I21" s="305">
        <v>4425</v>
      </c>
      <c r="J21" s="305">
        <v>1636</v>
      </c>
      <c r="K21" s="307">
        <v>6061</v>
      </c>
      <c r="L21" s="305">
        <v>39014</v>
      </c>
      <c r="M21" s="305">
        <v>31571</v>
      </c>
      <c r="N21" s="307">
        <v>70585</v>
      </c>
      <c r="O21" s="305">
        <v>34903</v>
      </c>
      <c r="P21" s="305">
        <v>56769</v>
      </c>
      <c r="Q21" s="307">
        <v>91672</v>
      </c>
      <c r="R21" s="305">
        <v>4642</v>
      </c>
      <c r="S21" s="305">
        <v>2535</v>
      </c>
      <c r="T21" s="307">
        <v>7177</v>
      </c>
      <c r="U21" s="307">
        <v>0</v>
      </c>
      <c r="V21" s="307">
        <v>0</v>
      </c>
      <c r="W21" s="307">
        <v>0</v>
      </c>
      <c r="X21" s="305">
        <v>0</v>
      </c>
      <c r="Y21" s="305">
        <v>0</v>
      </c>
      <c r="Z21" s="307">
        <v>0</v>
      </c>
      <c r="AA21" s="305">
        <v>3947</v>
      </c>
      <c r="AB21" s="305">
        <v>2124</v>
      </c>
      <c r="AC21" s="307">
        <v>6071</v>
      </c>
      <c r="AD21" s="305">
        <v>0</v>
      </c>
      <c r="AE21" s="305">
        <v>0</v>
      </c>
      <c r="AF21" s="307">
        <v>0</v>
      </c>
      <c r="AG21" s="305">
        <v>34506</v>
      </c>
      <c r="AH21" s="305">
        <v>30693</v>
      </c>
      <c r="AI21" s="307">
        <v>65199</v>
      </c>
      <c r="AJ21" s="305">
        <v>290</v>
      </c>
      <c r="AK21" s="305">
        <v>508</v>
      </c>
      <c r="AL21" s="307">
        <v>798</v>
      </c>
      <c r="AM21" s="307">
        <v>129103</v>
      </c>
      <c r="AN21" s="307">
        <v>133505</v>
      </c>
      <c r="AO21" s="309">
        <v>262608</v>
      </c>
    </row>
    <row r="22" spans="1:41" s="154" customFormat="1" ht="23.25" customHeight="1">
      <c r="A22" s="156">
        <v>18</v>
      </c>
      <c r="B22" s="160" t="s">
        <v>16</v>
      </c>
      <c r="C22" s="305">
        <v>193</v>
      </c>
      <c r="D22" s="305">
        <v>497</v>
      </c>
      <c r="E22" s="307">
        <v>690</v>
      </c>
      <c r="F22" s="305">
        <v>16721</v>
      </c>
      <c r="G22" s="305">
        <v>14694</v>
      </c>
      <c r="H22" s="305">
        <v>31415</v>
      </c>
      <c r="I22" s="305">
        <v>4236</v>
      </c>
      <c r="J22" s="305">
        <v>1613</v>
      </c>
      <c r="K22" s="307">
        <v>5849</v>
      </c>
      <c r="L22" s="305">
        <v>81860</v>
      </c>
      <c r="M22" s="305">
        <v>106324</v>
      </c>
      <c r="N22" s="307">
        <v>188184</v>
      </c>
      <c r="O22" s="305">
        <v>0</v>
      </c>
      <c r="P22" s="305">
        <v>0</v>
      </c>
      <c r="Q22" s="307">
        <v>0</v>
      </c>
      <c r="R22" s="305">
        <v>0</v>
      </c>
      <c r="S22" s="305">
        <v>0</v>
      </c>
      <c r="T22" s="307">
        <v>0</v>
      </c>
      <c r="U22" s="307">
        <v>0</v>
      </c>
      <c r="V22" s="307">
        <v>0</v>
      </c>
      <c r="W22" s="307">
        <v>0</v>
      </c>
      <c r="X22" s="305">
        <v>0</v>
      </c>
      <c r="Y22" s="305">
        <v>0</v>
      </c>
      <c r="Z22" s="307">
        <v>0</v>
      </c>
      <c r="AA22" s="305">
        <v>822</v>
      </c>
      <c r="AB22" s="305">
        <v>357</v>
      </c>
      <c r="AC22" s="307">
        <v>1179</v>
      </c>
      <c r="AD22" s="305">
        <v>0</v>
      </c>
      <c r="AE22" s="305">
        <v>0</v>
      </c>
      <c r="AF22" s="307">
        <v>0</v>
      </c>
      <c r="AG22" s="305">
        <v>0</v>
      </c>
      <c r="AH22" s="305">
        <v>0</v>
      </c>
      <c r="AI22" s="307">
        <v>0</v>
      </c>
      <c r="AJ22" s="305">
        <v>147</v>
      </c>
      <c r="AK22" s="305">
        <v>328</v>
      </c>
      <c r="AL22" s="307">
        <v>475</v>
      </c>
      <c r="AM22" s="307">
        <v>103979</v>
      </c>
      <c r="AN22" s="307">
        <v>123813</v>
      </c>
      <c r="AO22" s="309">
        <v>227792</v>
      </c>
    </row>
    <row r="23" spans="1:41" s="154" customFormat="1" ht="23.25" customHeight="1">
      <c r="A23" s="156">
        <v>19</v>
      </c>
      <c r="B23" s="160" t="s">
        <v>69</v>
      </c>
      <c r="C23" s="305">
        <v>0</v>
      </c>
      <c r="D23" s="305">
        <v>0</v>
      </c>
      <c r="E23" s="307">
        <v>0</v>
      </c>
      <c r="F23" s="305">
        <v>0</v>
      </c>
      <c r="G23" s="305">
        <v>0</v>
      </c>
      <c r="H23" s="305">
        <v>0</v>
      </c>
      <c r="I23" s="305">
        <v>0</v>
      </c>
      <c r="J23" s="305">
        <v>0</v>
      </c>
      <c r="K23" s="307">
        <v>0</v>
      </c>
      <c r="L23" s="305">
        <v>73</v>
      </c>
      <c r="M23" s="305">
        <v>207</v>
      </c>
      <c r="N23" s="307">
        <v>280</v>
      </c>
      <c r="O23" s="305">
        <v>0</v>
      </c>
      <c r="P23" s="305">
        <v>0</v>
      </c>
      <c r="Q23" s="307">
        <v>0</v>
      </c>
      <c r="R23" s="305">
        <v>0</v>
      </c>
      <c r="S23" s="305">
        <v>0</v>
      </c>
      <c r="T23" s="307">
        <v>0</v>
      </c>
      <c r="U23" s="307">
        <v>0</v>
      </c>
      <c r="V23" s="307">
        <v>0</v>
      </c>
      <c r="W23" s="307">
        <v>0</v>
      </c>
      <c r="X23" s="305">
        <v>0</v>
      </c>
      <c r="Y23" s="305">
        <v>0</v>
      </c>
      <c r="Z23" s="307">
        <v>0</v>
      </c>
      <c r="AA23" s="305">
        <v>0</v>
      </c>
      <c r="AB23" s="305">
        <v>0</v>
      </c>
      <c r="AC23" s="307">
        <v>0</v>
      </c>
      <c r="AD23" s="305">
        <v>0</v>
      </c>
      <c r="AE23" s="305">
        <v>0</v>
      </c>
      <c r="AF23" s="307">
        <v>0</v>
      </c>
      <c r="AG23" s="305">
        <v>0</v>
      </c>
      <c r="AH23" s="305">
        <v>0</v>
      </c>
      <c r="AI23" s="307">
        <v>0</v>
      </c>
      <c r="AJ23" s="305">
        <v>0</v>
      </c>
      <c r="AK23" s="305">
        <v>0</v>
      </c>
      <c r="AL23" s="307">
        <v>0</v>
      </c>
      <c r="AM23" s="307">
        <v>73</v>
      </c>
      <c r="AN23" s="307">
        <v>207</v>
      </c>
      <c r="AO23" s="309">
        <v>280</v>
      </c>
    </row>
    <row r="24" spans="1:41" s="154" customFormat="1" ht="23.25" customHeight="1">
      <c r="A24" s="156">
        <v>20</v>
      </c>
      <c r="B24" s="160" t="s">
        <v>17</v>
      </c>
      <c r="C24" s="305">
        <v>4357</v>
      </c>
      <c r="D24" s="305">
        <v>2876</v>
      </c>
      <c r="E24" s="307">
        <v>7233</v>
      </c>
      <c r="F24" s="305">
        <v>6720</v>
      </c>
      <c r="G24" s="305">
        <v>5085</v>
      </c>
      <c r="H24" s="305">
        <v>11805</v>
      </c>
      <c r="I24" s="305">
        <v>7506</v>
      </c>
      <c r="J24" s="305">
        <v>2338</v>
      </c>
      <c r="K24" s="307">
        <v>9844</v>
      </c>
      <c r="L24" s="305">
        <v>172875</v>
      </c>
      <c r="M24" s="305">
        <v>102567</v>
      </c>
      <c r="N24" s="307">
        <v>275442</v>
      </c>
      <c r="O24" s="305">
        <v>66398</v>
      </c>
      <c r="P24" s="305">
        <v>40832</v>
      </c>
      <c r="Q24" s="307">
        <v>107230</v>
      </c>
      <c r="R24" s="305">
        <v>28042</v>
      </c>
      <c r="S24" s="305">
        <v>6633</v>
      </c>
      <c r="T24" s="307">
        <v>34675</v>
      </c>
      <c r="U24" s="307">
        <v>0</v>
      </c>
      <c r="V24" s="307">
        <v>0</v>
      </c>
      <c r="W24" s="307">
        <v>0</v>
      </c>
      <c r="X24" s="305">
        <v>0</v>
      </c>
      <c r="Y24" s="305">
        <v>0</v>
      </c>
      <c r="Z24" s="307">
        <v>0</v>
      </c>
      <c r="AA24" s="305">
        <v>977</v>
      </c>
      <c r="AB24" s="305">
        <v>276</v>
      </c>
      <c r="AC24" s="307">
        <v>1253</v>
      </c>
      <c r="AD24" s="305">
        <v>0</v>
      </c>
      <c r="AE24" s="305">
        <v>0</v>
      </c>
      <c r="AF24" s="307">
        <v>0</v>
      </c>
      <c r="AG24" s="305">
        <v>19504</v>
      </c>
      <c r="AH24" s="305">
        <v>9382</v>
      </c>
      <c r="AI24" s="307">
        <v>28886</v>
      </c>
      <c r="AJ24" s="305">
        <v>0</v>
      </c>
      <c r="AK24" s="305">
        <v>0</v>
      </c>
      <c r="AL24" s="307">
        <v>0</v>
      </c>
      <c r="AM24" s="307">
        <v>306379</v>
      </c>
      <c r="AN24" s="307">
        <v>169989</v>
      </c>
      <c r="AO24" s="309">
        <v>476368</v>
      </c>
    </row>
    <row r="25" spans="1:41" s="154" customFormat="1" ht="23.25" customHeight="1">
      <c r="A25" s="156">
        <v>21</v>
      </c>
      <c r="B25" s="160" t="s">
        <v>18</v>
      </c>
      <c r="C25" s="305">
        <v>3789</v>
      </c>
      <c r="D25" s="305">
        <v>2886</v>
      </c>
      <c r="E25" s="307">
        <v>6675</v>
      </c>
      <c r="F25" s="305">
        <v>15561</v>
      </c>
      <c r="G25" s="305">
        <v>8259</v>
      </c>
      <c r="H25" s="305">
        <v>23820</v>
      </c>
      <c r="I25" s="305">
        <v>20160</v>
      </c>
      <c r="J25" s="305">
        <v>4193</v>
      </c>
      <c r="K25" s="307">
        <v>24353</v>
      </c>
      <c r="L25" s="305">
        <v>165799</v>
      </c>
      <c r="M25" s="305">
        <v>118397</v>
      </c>
      <c r="N25" s="307">
        <v>284196</v>
      </c>
      <c r="O25" s="305">
        <v>189669</v>
      </c>
      <c r="P25" s="305">
        <v>95306</v>
      </c>
      <c r="Q25" s="307">
        <v>284975</v>
      </c>
      <c r="R25" s="305">
        <v>0</v>
      </c>
      <c r="S25" s="305">
        <v>0</v>
      </c>
      <c r="T25" s="307">
        <v>0</v>
      </c>
      <c r="U25" s="307">
        <v>0</v>
      </c>
      <c r="V25" s="307">
        <v>0</v>
      </c>
      <c r="W25" s="307">
        <v>0</v>
      </c>
      <c r="X25" s="305">
        <v>0</v>
      </c>
      <c r="Y25" s="305">
        <v>0</v>
      </c>
      <c r="Z25" s="307">
        <v>0</v>
      </c>
      <c r="AA25" s="305">
        <v>2645</v>
      </c>
      <c r="AB25" s="305">
        <v>1188</v>
      </c>
      <c r="AC25" s="307">
        <v>3833</v>
      </c>
      <c r="AD25" s="305">
        <v>1620</v>
      </c>
      <c r="AE25" s="305">
        <v>1796</v>
      </c>
      <c r="AF25" s="307">
        <v>3416</v>
      </c>
      <c r="AG25" s="305">
        <v>47403</v>
      </c>
      <c r="AH25" s="305">
        <v>36042</v>
      </c>
      <c r="AI25" s="307">
        <v>83445</v>
      </c>
      <c r="AJ25" s="305">
        <v>40</v>
      </c>
      <c r="AK25" s="305">
        <v>235</v>
      </c>
      <c r="AL25" s="307">
        <v>275</v>
      </c>
      <c r="AM25" s="307">
        <v>446686</v>
      </c>
      <c r="AN25" s="307">
        <v>268302</v>
      </c>
      <c r="AO25" s="309">
        <v>714988</v>
      </c>
    </row>
    <row r="26" spans="1:41" s="154" customFormat="1" ht="23.25" customHeight="1">
      <c r="A26" s="156">
        <v>22</v>
      </c>
      <c r="B26" s="160" t="s">
        <v>19</v>
      </c>
      <c r="C26" s="305">
        <v>2360</v>
      </c>
      <c r="D26" s="305">
        <v>2389</v>
      </c>
      <c r="E26" s="307">
        <v>4749</v>
      </c>
      <c r="F26" s="305">
        <v>4286</v>
      </c>
      <c r="G26" s="305">
        <v>3619</v>
      </c>
      <c r="H26" s="305">
        <v>7905</v>
      </c>
      <c r="I26" s="305">
        <v>350</v>
      </c>
      <c r="J26" s="305">
        <v>52</v>
      </c>
      <c r="K26" s="307">
        <v>402</v>
      </c>
      <c r="L26" s="305">
        <v>0</v>
      </c>
      <c r="M26" s="305">
        <v>0</v>
      </c>
      <c r="N26" s="307">
        <v>0</v>
      </c>
      <c r="O26" s="305">
        <v>0</v>
      </c>
      <c r="P26" s="305">
        <v>0</v>
      </c>
      <c r="Q26" s="307">
        <v>0</v>
      </c>
      <c r="R26" s="305">
        <v>0</v>
      </c>
      <c r="S26" s="305">
        <v>0</v>
      </c>
      <c r="T26" s="307">
        <v>0</v>
      </c>
      <c r="U26" s="307">
        <v>0</v>
      </c>
      <c r="V26" s="307">
        <v>0</v>
      </c>
      <c r="W26" s="307">
        <v>0</v>
      </c>
      <c r="X26" s="305">
        <v>0</v>
      </c>
      <c r="Y26" s="305">
        <v>0</v>
      </c>
      <c r="Z26" s="307">
        <v>0</v>
      </c>
      <c r="AA26" s="305">
        <v>0</v>
      </c>
      <c r="AB26" s="305">
        <v>0</v>
      </c>
      <c r="AC26" s="307">
        <v>0</v>
      </c>
      <c r="AD26" s="305">
        <v>0</v>
      </c>
      <c r="AE26" s="305">
        <v>0</v>
      </c>
      <c r="AF26" s="307">
        <v>0</v>
      </c>
      <c r="AG26" s="305">
        <v>0</v>
      </c>
      <c r="AH26" s="305">
        <v>0</v>
      </c>
      <c r="AI26" s="307">
        <v>0</v>
      </c>
      <c r="AJ26" s="305">
        <v>0</v>
      </c>
      <c r="AK26" s="305">
        <v>0</v>
      </c>
      <c r="AL26" s="307">
        <v>0</v>
      </c>
      <c r="AM26" s="307">
        <v>6996</v>
      </c>
      <c r="AN26" s="307">
        <v>6060</v>
      </c>
      <c r="AO26" s="309">
        <v>13056</v>
      </c>
    </row>
    <row r="27" spans="1:41" s="154" customFormat="1" ht="23.25" customHeight="1">
      <c r="A27" s="156">
        <v>23</v>
      </c>
      <c r="B27" s="160" t="s">
        <v>20</v>
      </c>
      <c r="C27" s="305">
        <v>2165</v>
      </c>
      <c r="D27" s="305">
        <v>2410</v>
      </c>
      <c r="E27" s="307">
        <v>4575</v>
      </c>
      <c r="F27" s="305">
        <v>3479</v>
      </c>
      <c r="G27" s="305">
        <v>4238</v>
      </c>
      <c r="H27" s="305">
        <v>7717</v>
      </c>
      <c r="I27" s="305">
        <v>411</v>
      </c>
      <c r="J27" s="305">
        <v>71</v>
      </c>
      <c r="K27" s="307">
        <v>482</v>
      </c>
      <c r="L27" s="305">
        <v>36</v>
      </c>
      <c r="M27" s="305">
        <v>19</v>
      </c>
      <c r="N27" s="307">
        <v>55</v>
      </c>
      <c r="O27" s="305">
        <v>0</v>
      </c>
      <c r="P27" s="305">
        <v>0</v>
      </c>
      <c r="Q27" s="307">
        <v>0</v>
      </c>
      <c r="R27" s="305">
        <v>1812</v>
      </c>
      <c r="S27" s="305">
        <v>1399</v>
      </c>
      <c r="T27" s="307">
        <v>3211</v>
      </c>
      <c r="U27" s="307">
        <v>0</v>
      </c>
      <c r="V27" s="307">
        <v>0</v>
      </c>
      <c r="W27" s="307">
        <v>0</v>
      </c>
      <c r="X27" s="305">
        <v>0</v>
      </c>
      <c r="Y27" s="305">
        <v>0</v>
      </c>
      <c r="Z27" s="307">
        <v>0</v>
      </c>
      <c r="AA27" s="305">
        <v>0</v>
      </c>
      <c r="AB27" s="305">
        <v>0</v>
      </c>
      <c r="AC27" s="307">
        <v>0</v>
      </c>
      <c r="AD27" s="305">
        <v>0</v>
      </c>
      <c r="AE27" s="305">
        <v>0</v>
      </c>
      <c r="AF27" s="307">
        <v>0</v>
      </c>
      <c r="AG27" s="305">
        <v>0</v>
      </c>
      <c r="AH27" s="305">
        <v>0</v>
      </c>
      <c r="AI27" s="307">
        <v>0</v>
      </c>
      <c r="AJ27" s="305">
        <v>64</v>
      </c>
      <c r="AK27" s="305">
        <v>149</v>
      </c>
      <c r="AL27" s="307">
        <v>213</v>
      </c>
      <c r="AM27" s="307">
        <v>7967</v>
      </c>
      <c r="AN27" s="307">
        <v>8286</v>
      </c>
      <c r="AO27" s="309">
        <v>16253</v>
      </c>
    </row>
    <row r="28" spans="1:41" s="154" customFormat="1" ht="23.25" customHeight="1">
      <c r="A28" s="156">
        <v>24</v>
      </c>
      <c r="B28" s="160" t="s">
        <v>21</v>
      </c>
      <c r="C28" s="305">
        <v>1002</v>
      </c>
      <c r="D28" s="305">
        <v>747</v>
      </c>
      <c r="E28" s="307">
        <v>1749</v>
      </c>
      <c r="F28" s="305">
        <v>3507</v>
      </c>
      <c r="G28" s="305">
        <v>3695</v>
      </c>
      <c r="H28" s="305">
        <v>7202</v>
      </c>
      <c r="I28" s="305">
        <v>225</v>
      </c>
      <c r="J28" s="305">
        <v>9</v>
      </c>
      <c r="K28" s="307">
        <v>234</v>
      </c>
      <c r="L28" s="305">
        <v>14</v>
      </c>
      <c r="M28" s="305">
        <v>0</v>
      </c>
      <c r="N28" s="307">
        <v>14</v>
      </c>
      <c r="O28" s="305">
        <v>0</v>
      </c>
      <c r="P28" s="305">
        <v>0</v>
      </c>
      <c r="Q28" s="307">
        <v>0</v>
      </c>
      <c r="R28" s="305">
        <v>334</v>
      </c>
      <c r="S28" s="305">
        <v>156</v>
      </c>
      <c r="T28" s="307">
        <v>490</v>
      </c>
      <c r="U28" s="307">
        <v>0</v>
      </c>
      <c r="V28" s="307">
        <v>0</v>
      </c>
      <c r="W28" s="307">
        <v>0</v>
      </c>
      <c r="X28" s="305">
        <v>0</v>
      </c>
      <c r="Y28" s="305">
        <v>0</v>
      </c>
      <c r="Z28" s="307">
        <v>0</v>
      </c>
      <c r="AA28" s="305">
        <v>0</v>
      </c>
      <c r="AB28" s="305">
        <v>0</v>
      </c>
      <c r="AC28" s="307">
        <v>0</v>
      </c>
      <c r="AD28" s="305">
        <v>0</v>
      </c>
      <c r="AE28" s="305">
        <v>0</v>
      </c>
      <c r="AF28" s="307">
        <v>0</v>
      </c>
      <c r="AG28" s="305">
        <v>0</v>
      </c>
      <c r="AH28" s="305">
        <v>0</v>
      </c>
      <c r="AI28" s="307">
        <v>0</v>
      </c>
      <c r="AJ28" s="305">
        <v>0</v>
      </c>
      <c r="AK28" s="305">
        <v>0</v>
      </c>
      <c r="AL28" s="307">
        <v>0</v>
      </c>
      <c r="AM28" s="307">
        <v>5082</v>
      </c>
      <c r="AN28" s="307">
        <v>4607</v>
      </c>
      <c r="AO28" s="309">
        <v>9689</v>
      </c>
    </row>
    <row r="29" spans="1:41" s="154" customFormat="1" ht="23.25" customHeight="1">
      <c r="A29" s="156">
        <v>25</v>
      </c>
      <c r="B29" s="160" t="s">
        <v>22</v>
      </c>
      <c r="C29" s="305">
        <v>703</v>
      </c>
      <c r="D29" s="305">
        <v>976</v>
      </c>
      <c r="E29" s="307">
        <v>1679</v>
      </c>
      <c r="F29" s="305">
        <v>1809</v>
      </c>
      <c r="G29" s="305">
        <v>2363</v>
      </c>
      <c r="H29" s="305">
        <v>4172</v>
      </c>
      <c r="I29" s="305">
        <v>308</v>
      </c>
      <c r="J29" s="305">
        <v>60</v>
      </c>
      <c r="K29" s="307">
        <v>368</v>
      </c>
      <c r="L29" s="305">
        <v>0</v>
      </c>
      <c r="M29" s="305">
        <v>0</v>
      </c>
      <c r="N29" s="307">
        <v>0</v>
      </c>
      <c r="O29" s="305">
        <v>0</v>
      </c>
      <c r="P29" s="305">
        <v>0</v>
      </c>
      <c r="Q29" s="307">
        <v>0</v>
      </c>
      <c r="R29" s="305">
        <v>3296</v>
      </c>
      <c r="S29" s="305">
        <v>1670</v>
      </c>
      <c r="T29" s="307">
        <v>4966</v>
      </c>
      <c r="U29" s="307">
        <v>0</v>
      </c>
      <c r="V29" s="307">
        <v>0</v>
      </c>
      <c r="W29" s="307">
        <v>0</v>
      </c>
      <c r="X29" s="305">
        <v>0</v>
      </c>
      <c r="Y29" s="305">
        <v>0</v>
      </c>
      <c r="Z29" s="307">
        <v>0</v>
      </c>
      <c r="AA29" s="305">
        <v>0</v>
      </c>
      <c r="AB29" s="305">
        <v>0</v>
      </c>
      <c r="AC29" s="307">
        <v>0</v>
      </c>
      <c r="AD29" s="305">
        <v>0</v>
      </c>
      <c r="AE29" s="305">
        <v>0</v>
      </c>
      <c r="AF29" s="307">
        <v>0</v>
      </c>
      <c r="AG29" s="305">
        <v>0</v>
      </c>
      <c r="AH29" s="305">
        <v>0</v>
      </c>
      <c r="AI29" s="307">
        <v>0</v>
      </c>
      <c r="AJ29" s="305">
        <v>0</v>
      </c>
      <c r="AK29" s="305">
        <v>0</v>
      </c>
      <c r="AL29" s="307">
        <v>0</v>
      </c>
      <c r="AM29" s="307">
        <v>6116</v>
      </c>
      <c r="AN29" s="307">
        <v>5069</v>
      </c>
      <c r="AO29" s="309">
        <v>11185</v>
      </c>
    </row>
    <row r="30" spans="1:41" s="154" customFormat="1" ht="23.25" customHeight="1">
      <c r="A30" s="156">
        <v>26</v>
      </c>
      <c r="B30" s="160" t="s">
        <v>23</v>
      </c>
      <c r="C30" s="305">
        <v>311</v>
      </c>
      <c r="D30" s="305">
        <v>325</v>
      </c>
      <c r="E30" s="307">
        <v>636</v>
      </c>
      <c r="F30" s="305">
        <v>14563</v>
      </c>
      <c r="G30" s="305">
        <v>13778</v>
      </c>
      <c r="H30" s="305">
        <v>28341</v>
      </c>
      <c r="I30" s="305">
        <v>2863</v>
      </c>
      <c r="J30" s="305">
        <v>822</v>
      </c>
      <c r="K30" s="307">
        <v>3685</v>
      </c>
      <c r="L30" s="305">
        <v>12844</v>
      </c>
      <c r="M30" s="305">
        <v>12735</v>
      </c>
      <c r="N30" s="307">
        <v>25579</v>
      </c>
      <c r="O30" s="305">
        <v>0</v>
      </c>
      <c r="P30" s="305">
        <v>0</v>
      </c>
      <c r="Q30" s="307">
        <v>0</v>
      </c>
      <c r="R30" s="305">
        <v>4096</v>
      </c>
      <c r="S30" s="305">
        <v>1565</v>
      </c>
      <c r="T30" s="307">
        <v>5661</v>
      </c>
      <c r="U30" s="307">
        <v>0</v>
      </c>
      <c r="V30" s="307">
        <v>0</v>
      </c>
      <c r="W30" s="307">
        <v>0</v>
      </c>
      <c r="X30" s="305">
        <v>0</v>
      </c>
      <c r="Y30" s="305">
        <v>0</v>
      </c>
      <c r="Z30" s="307">
        <v>0</v>
      </c>
      <c r="AA30" s="305">
        <v>819</v>
      </c>
      <c r="AB30" s="305">
        <v>776</v>
      </c>
      <c r="AC30" s="307">
        <v>1595</v>
      </c>
      <c r="AD30" s="305">
        <v>0</v>
      </c>
      <c r="AE30" s="305">
        <v>0</v>
      </c>
      <c r="AF30" s="307">
        <v>0</v>
      </c>
      <c r="AG30" s="305">
        <v>17812</v>
      </c>
      <c r="AH30" s="305">
        <v>9482</v>
      </c>
      <c r="AI30" s="307">
        <v>27294</v>
      </c>
      <c r="AJ30" s="305">
        <v>106</v>
      </c>
      <c r="AK30" s="305">
        <v>274</v>
      </c>
      <c r="AL30" s="307">
        <v>380</v>
      </c>
      <c r="AM30" s="307">
        <v>53414</v>
      </c>
      <c r="AN30" s="307">
        <v>39757</v>
      </c>
      <c r="AO30" s="309">
        <v>93171</v>
      </c>
    </row>
    <row r="31" spans="1:41" s="154" customFormat="1" ht="23.25" customHeight="1">
      <c r="A31" s="156">
        <v>27</v>
      </c>
      <c r="B31" s="160" t="s">
        <v>24</v>
      </c>
      <c r="C31" s="305">
        <v>8037</v>
      </c>
      <c r="D31" s="305">
        <v>4571</v>
      </c>
      <c r="E31" s="307">
        <v>12608</v>
      </c>
      <c r="F31" s="305">
        <v>0</v>
      </c>
      <c r="G31" s="305">
        <v>0</v>
      </c>
      <c r="H31" s="305">
        <v>0</v>
      </c>
      <c r="I31" s="305">
        <v>1006</v>
      </c>
      <c r="J31" s="305">
        <v>658</v>
      </c>
      <c r="K31" s="307">
        <v>1664</v>
      </c>
      <c r="L31" s="305">
        <v>44</v>
      </c>
      <c r="M31" s="305">
        <v>55</v>
      </c>
      <c r="N31" s="307">
        <v>99</v>
      </c>
      <c r="O31" s="305">
        <v>0</v>
      </c>
      <c r="P31" s="305">
        <v>0</v>
      </c>
      <c r="Q31" s="307">
        <v>0</v>
      </c>
      <c r="R31" s="305">
        <v>0</v>
      </c>
      <c r="S31" s="305">
        <v>0</v>
      </c>
      <c r="T31" s="307">
        <v>0</v>
      </c>
      <c r="U31" s="307">
        <v>0</v>
      </c>
      <c r="V31" s="307">
        <v>0</v>
      </c>
      <c r="W31" s="307">
        <v>0</v>
      </c>
      <c r="X31" s="305">
        <v>0</v>
      </c>
      <c r="Y31" s="305">
        <v>0</v>
      </c>
      <c r="Z31" s="307">
        <v>0</v>
      </c>
      <c r="AA31" s="305">
        <v>0</v>
      </c>
      <c r="AB31" s="305">
        <v>0</v>
      </c>
      <c r="AC31" s="307">
        <v>0</v>
      </c>
      <c r="AD31" s="305">
        <v>0</v>
      </c>
      <c r="AE31" s="305">
        <v>0</v>
      </c>
      <c r="AF31" s="307">
        <v>0</v>
      </c>
      <c r="AG31" s="305">
        <v>1637</v>
      </c>
      <c r="AH31" s="305">
        <v>2257</v>
      </c>
      <c r="AI31" s="307">
        <v>3894</v>
      </c>
      <c r="AJ31" s="305">
        <v>0</v>
      </c>
      <c r="AK31" s="305">
        <v>0</v>
      </c>
      <c r="AL31" s="307">
        <v>0</v>
      </c>
      <c r="AM31" s="307">
        <v>10724</v>
      </c>
      <c r="AN31" s="307">
        <v>7541</v>
      </c>
      <c r="AO31" s="309">
        <v>18265</v>
      </c>
    </row>
    <row r="32" spans="1:41" s="154" customFormat="1" ht="23.25" customHeight="1">
      <c r="A32" s="156">
        <v>28</v>
      </c>
      <c r="B32" s="160" t="s">
        <v>25</v>
      </c>
      <c r="C32" s="305">
        <v>261</v>
      </c>
      <c r="D32" s="305">
        <v>225</v>
      </c>
      <c r="E32" s="307">
        <v>486</v>
      </c>
      <c r="F32" s="305">
        <v>3914</v>
      </c>
      <c r="G32" s="305">
        <v>3187</v>
      </c>
      <c r="H32" s="305">
        <v>7101</v>
      </c>
      <c r="I32" s="305">
        <v>3891</v>
      </c>
      <c r="J32" s="305">
        <v>1152</v>
      </c>
      <c r="K32" s="307">
        <v>5043</v>
      </c>
      <c r="L32" s="305">
        <v>28157</v>
      </c>
      <c r="M32" s="305">
        <v>28468</v>
      </c>
      <c r="N32" s="307">
        <v>56625</v>
      </c>
      <c r="O32" s="305">
        <v>0</v>
      </c>
      <c r="P32" s="305">
        <v>0</v>
      </c>
      <c r="Q32" s="307">
        <v>0</v>
      </c>
      <c r="R32" s="305">
        <v>64115</v>
      </c>
      <c r="S32" s="305">
        <v>32425</v>
      </c>
      <c r="T32" s="307">
        <v>96540</v>
      </c>
      <c r="U32" s="307">
        <v>0</v>
      </c>
      <c r="V32" s="307">
        <v>0</v>
      </c>
      <c r="W32" s="307">
        <v>0</v>
      </c>
      <c r="X32" s="305">
        <v>0</v>
      </c>
      <c r="Y32" s="305">
        <v>0</v>
      </c>
      <c r="Z32" s="307">
        <v>0</v>
      </c>
      <c r="AA32" s="305">
        <v>2643</v>
      </c>
      <c r="AB32" s="305">
        <v>743</v>
      </c>
      <c r="AC32" s="307">
        <v>3386</v>
      </c>
      <c r="AD32" s="305">
        <v>0</v>
      </c>
      <c r="AE32" s="305">
        <v>0</v>
      </c>
      <c r="AF32" s="307">
        <v>0</v>
      </c>
      <c r="AG32" s="305">
        <v>4486</v>
      </c>
      <c r="AH32" s="305">
        <v>1721</v>
      </c>
      <c r="AI32" s="307">
        <v>6207</v>
      </c>
      <c r="AJ32" s="305">
        <v>0</v>
      </c>
      <c r="AK32" s="305">
        <v>0</v>
      </c>
      <c r="AL32" s="307">
        <v>0</v>
      </c>
      <c r="AM32" s="307">
        <v>107467</v>
      </c>
      <c r="AN32" s="307">
        <v>67921</v>
      </c>
      <c r="AO32" s="309">
        <v>175388</v>
      </c>
    </row>
    <row r="33" spans="1:42" s="154" customFormat="1" ht="23.25" customHeight="1">
      <c r="A33" s="156">
        <v>29</v>
      </c>
      <c r="B33" s="160" t="s">
        <v>26</v>
      </c>
      <c r="C33" s="305">
        <v>815</v>
      </c>
      <c r="D33" s="305">
        <v>631</v>
      </c>
      <c r="E33" s="307">
        <v>1446</v>
      </c>
      <c r="F33" s="305">
        <v>5719</v>
      </c>
      <c r="G33" s="305">
        <v>3149</v>
      </c>
      <c r="H33" s="305">
        <v>8868</v>
      </c>
      <c r="I33" s="305">
        <v>4007</v>
      </c>
      <c r="J33" s="305">
        <v>1221</v>
      </c>
      <c r="K33" s="307">
        <v>5228</v>
      </c>
      <c r="L33" s="305">
        <v>22817</v>
      </c>
      <c r="M33" s="305">
        <v>11146</v>
      </c>
      <c r="N33" s="307">
        <v>33963</v>
      </c>
      <c r="O33" s="305">
        <v>32792</v>
      </c>
      <c r="P33" s="305">
        <v>18290</v>
      </c>
      <c r="Q33" s="307">
        <v>51082</v>
      </c>
      <c r="R33" s="305">
        <v>70344</v>
      </c>
      <c r="S33" s="305">
        <v>22198</v>
      </c>
      <c r="T33" s="307">
        <v>92542</v>
      </c>
      <c r="U33" s="307">
        <v>0</v>
      </c>
      <c r="V33" s="307">
        <v>0</v>
      </c>
      <c r="W33" s="307">
        <v>0</v>
      </c>
      <c r="X33" s="305">
        <v>0</v>
      </c>
      <c r="Y33" s="305">
        <v>0</v>
      </c>
      <c r="Z33" s="307">
        <v>0</v>
      </c>
      <c r="AA33" s="305">
        <v>679</v>
      </c>
      <c r="AB33" s="305">
        <v>217</v>
      </c>
      <c r="AC33" s="307">
        <v>896</v>
      </c>
      <c r="AD33" s="305">
        <v>0</v>
      </c>
      <c r="AE33" s="305">
        <v>0</v>
      </c>
      <c r="AF33" s="307">
        <v>0</v>
      </c>
      <c r="AG33" s="305">
        <v>16594</v>
      </c>
      <c r="AH33" s="305">
        <v>24576</v>
      </c>
      <c r="AI33" s="307">
        <v>41170</v>
      </c>
      <c r="AJ33" s="305">
        <v>60</v>
      </c>
      <c r="AK33" s="305">
        <v>102</v>
      </c>
      <c r="AL33" s="307">
        <v>162</v>
      </c>
      <c r="AM33" s="307">
        <v>153827</v>
      </c>
      <c r="AN33" s="307">
        <v>81530</v>
      </c>
      <c r="AO33" s="309">
        <v>235357</v>
      </c>
    </row>
    <row r="34" spans="1:42" s="154" customFormat="1" ht="23.25" customHeight="1">
      <c r="A34" s="156">
        <v>30</v>
      </c>
      <c r="B34" s="160" t="s">
        <v>27</v>
      </c>
      <c r="C34" s="305">
        <v>733</v>
      </c>
      <c r="D34" s="305">
        <v>863</v>
      </c>
      <c r="E34" s="307">
        <v>1596</v>
      </c>
      <c r="F34" s="305">
        <v>1932</v>
      </c>
      <c r="G34" s="305">
        <v>3687</v>
      </c>
      <c r="H34" s="305">
        <v>5619</v>
      </c>
      <c r="I34" s="305">
        <v>1174</v>
      </c>
      <c r="J34" s="305">
        <v>49</v>
      </c>
      <c r="K34" s="307">
        <v>1223</v>
      </c>
      <c r="L34" s="305">
        <v>10</v>
      </c>
      <c r="M34" s="305">
        <v>9</v>
      </c>
      <c r="N34" s="307">
        <v>19</v>
      </c>
      <c r="O34" s="305">
        <v>0</v>
      </c>
      <c r="P34" s="305">
        <v>0</v>
      </c>
      <c r="Q34" s="307">
        <v>0</v>
      </c>
      <c r="R34" s="305">
        <v>3845</v>
      </c>
      <c r="S34" s="305">
        <v>3172</v>
      </c>
      <c r="T34" s="307">
        <v>7017</v>
      </c>
      <c r="U34" s="307">
        <v>0</v>
      </c>
      <c r="V34" s="307">
        <v>0</v>
      </c>
      <c r="W34" s="307">
        <v>0</v>
      </c>
      <c r="X34" s="305">
        <v>0</v>
      </c>
      <c r="Y34" s="305">
        <v>0</v>
      </c>
      <c r="Z34" s="307">
        <v>0</v>
      </c>
      <c r="AA34" s="305">
        <v>0</v>
      </c>
      <c r="AB34" s="305">
        <v>0</v>
      </c>
      <c r="AC34" s="307">
        <v>0</v>
      </c>
      <c r="AD34" s="305">
        <v>0</v>
      </c>
      <c r="AE34" s="305">
        <v>0</v>
      </c>
      <c r="AF34" s="307">
        <v>0</v>
      </c>
      <c r="AG34" s="305">
        <v>0</v>
      </c>
      <c r="AH34" s="305">
        <v>0</v>
      </c>
      <c r="AI34" s="307">
        <v>0</v>
      </c>
      <c r="AJ34" s="305">
        <v>0</v>
      </c>
      <c r="AK34" s="305">
        <v>0</v>
      </c>
      <c r="AL34" s="307">
        <v>0</v>
      </c>
      <c r="AM34" s="307">
        <v>7694</v>
      </c>
      <c r="AN34" s="307">
        <v>7780</v>
      </c>
      <c r="AO34" s="309">
        <v>15474</v>
      </c>
    </row>
    <row r="35" spans="1:42" s="154" customFormat="1" ht="23.25" customHeight="1">
      <c r="A35" s="156">
        <v>31</v>
      </c>
      <c r="B35" s="160" t="s">
        <v>28</v>
      </c>
      <c r="C35" s="305">
        <v>1260</v>
      </c>
      <c r="D35" s="305">
        <v>522</v>
      </c>
      <c r="E35" s="307">
        <v>1782</v>
      </c>
      <c r="F35" s="305">
        <v>4107</v>
      </c>
      <c r="G35" s="305">
        <v>5968</v>
      </c>
      <c r="H35" s="305">
        <v>10075</v>
      </c>
      <c r="I35" s="305">
        <v>12781</v>
      </c>
      <c r="J35" s="305">
        <v>4019</v>
      </c>
      <c r="K35" s="307">
        <v>16800</v>
      </c>
      <c r="L35" s="305">
        <v>265399</v>
      </c>
      <c r="M35" s="305">
        <v>305495</v>
      </c>
      <c r="N35" s="307">
        <v>570894</v>
      </c>
      <c r="O35" s="305">
        <v>22351</v>
      </c>
      <c r="P35" s="305">
        <v>17404</v>
      </c>
      <c r="Q35" s="307">
        <v>39755</v>
      </c>
      <c r="R35" s="305">
        <v>0</v>
      </c>
      <c r="S35" s="305">
        <v>0</v>
      </c>
      <c r="T35" s="307">
        <v>0</v>
      </c>
      <c r="U35" s="307">
        <v>0</v>
      </c>
      <c r="V35" s="307">
        <v>0</v>
      </c>
      <c r="W35" s="307">
        <v>0</v>
      </c>
      <c r="X35" s="305">
        <v>0</v>
      </c>
      <c r="Y35" s="305">
        <v>0</v>
      </c>
      <c r="Z35" s="307">
        <v>0</v>
      </c>
      <c r="AA35" s="305">
        <v>406</v>
      </c>
      <c r="AB35" s="305">
        <v>77</v>
      </c>
      <c r="AC35" s="307">
        <v>483</v>
      </c>
      <c r="AD35" s="305">
        <v>1263</v>
      </c>
      <c r="AE35" s="305">
        <v>7651</v>
      </c>
      <c r="AF35" s="307">
        <v>8914</v>
      </c>
      <c r="AG35" s="305">
        <v>147257</v>
      </c>
      <c r="AH35" s="305">
        <v>66702</v>
      </c>
      <c r="AI35" s="307">
        <v>213959</v>
      </c>
      <c r="AJ35" s="305">
        <v>203</v>
      </c>
      <c r="AK35" s="305">
        <v>526</v>
      </c>
      <c r="AL35" s="307">
        <v>729</v>
      </c>
      <c r="AM35" s="307">
        <v>455027</v>
      </c>
      <c r="AN35" s="307">
        <v>408364</v>
      </c>
      <c r="AO35" s="309">
        <v>863391</v>
      </c>
    </row>
    <row r="36" spans="1:42" s="154" customFormat="1" ht="23.25" customHeight="1">
      <c r="A36" s="156">
        <v>32</v>
      </c>
      <c r="B36" s="160" t="s">
        <v>29</v>
      </c>
      <c r="C36" s="305">
        <v>5962</v>
      </c>
      <c r="D36" s="305">
        <v>5046</v>
      </c>
      <c r="E36" s="307">
        <v>11008</v>
      </c>
      <c r="F36" s="305">
        <v>2492</v>
      </c>
      <c r="G36" s="305">
        <v>1898</v>
      </c>
      <c r="H36" s="305">
        <v>4390</v>
      </c>
      <c r="I36" s="305">
        <v>4239</v>
      </c>
      <c r="J36" s="305">
        <v>1292</v>
      </c>
      <c r="K36" s="307">
        <v>5531</v>
      </c>
      <c r="L36" s="305">
        <v>57682</v>
      </c>
      <c r="M36" s="305">
        <v>45538</v>
      </c>
      <c r="N36" s="307">
        <v>103220</v>
      </c>
      <c r="O36" s="305">
        <v>63616</v>
      </c>
      <c r="P36" s="305">
        <v>55213</v>
      </c>
      <c r="Q36" s="307">
        <v>118829</v>
      </c>
      <c r="R36" s="305">
        <v>0</v>
      </c>
      <c r="S36" s="305">
        <v>0</v>
      </c>
      <c r="T36" s="307">
        <v>0</v>
      </c>
      <c r="U36" s="307">
        <v>0</v>
      </c>
      <c r="V36" s="307">
        <v>0</v>
      </c>
      <c r="W36" s="307">
        <v>0</v>
      </c>
      <c r="X36" s="305">
        <v>0</v>
      </c>
      <c r="Y36" s="305">
        <v>0</v>
      </c>
      <c r="Z36" s="307">
        <v>0</v>
      </c>
      <c r="AA36" s="305">
        <v>0</v>
      </c>
      <c r="AB36" s="305">
        <v>0</v>
      </c>
      <c r="AC36" s="307">
        <v>0</v>
      </c>
      <c r="AD36" s="305">
        <v>0</v>
      </c>
      <c r="AE36" s="305">
        <v>0</v>
      </c>
      <c r="AF36" s="307">
        <v>0</v>
      </c>
      <c r="AG36" s="305">
        <v>3556</v>
      </c>
      <c r="AH36" s="305">
        <v>1565</v>
      </c>
      <c r="AI36" s="307">
        <v>5121</v>
      </c>
      <c r="AJ36" s="305">
        <v>0</v>
      </c>
      <c r="AK36" s="305">
        <v>0</v>
      </c>
      <c r="AL36" s="307">
        <v>0</v>
      </c>
      <c r="AM36" s="307">
        <v>137547</v>
      </c>
      <c r="AN36" s="307">
        <v>110552</v>
      </c>
      <c r="AO36" s="309">
        <v>248099</v>
      </c>
    </row>
    <row r="37" spans="1:42" s="154" customFormat="1" ht="23.25" customHeight="1">
      <c r="A37" s="156">
        <v>33</v>
      </c>
      <c r="B37" s="160" t="s">
        <v>30</v>
      </c>
      <c r="C37" s="305">
        <v>4749</v>
      </c>
      <c r="D37" s="305">
        <v>3534</v>
      </c>
      <c r="E37" s="307">
        <v>8283</v>
      </c>
      <c r="F37" s="305">
        <v>4793</v>
      </c>
      <c r="G37" s="305">
        <v>2254</v>
      </c>
      <c r="H37" s="305">
        <v>7047</v>
      </c>
      <c r="I37" s="305">
        <v>3357</v>
      </c>
      <c r="J37" s="305">
        <v>734</v>
      </c>
      <c r="K37" s="307">
        <v>4091</v>
      </c>
      <c r="L37" s="305">
        <v>2</v>
      </c>
      <c r="M37" s="305">
        <v>1</v>
      </c>
      <c r="N37" s="307">
        <v>3</v>
      </c>
      <c r="O37" s="305">
        <v>0</v>
      </c>
      <c r="P37" s="305">
        <v>0</v>
      </c>
      <c r="Q37" s="307">
        <v>0</v>
      </c>
      <c r="R37" s="305">
        <v>476</v>
      </c>
      <c r="S37" s="305">
        <v>241</v>
      </c>
      <c r="T37" s="307">
        <v>717</v>
      </c>
      <c r="U37" s="307">
        <v>0</v>
      </c>
      <c r="V37" s="307">
        <v>0</v>
      </c>
      <c r="W37" s="307">
        <v>0</v>
      </c>
      <c r="X37" s="305">
        <v>0</v>
      </c>
      <c r="Y37" s="305">
        <v>0</v>
      </c>
      <c r="Z37" s="307">
        <v>0</v>
      </c>
      <c r="AA37" s="305">
        <v>0</v>
      </c>
      <c r="AB37" s="305">
        <v>0</v>
      </c>
      <c r="AC37" s="307">
        <v>0</v>
      </c>
      <c r="AD37" s="305">
        <v>0</v>
      </c>
      <c r="AE37" s="305">
        <v>0</v>
      </c>
      <c r="AF37" s="307">
        <v>0</v>
      </c>
      <c r="AG37" s="305">
        <v>0</v>
      </c>
      <c r="AH37" s="305">
        <v>0</v>
      </c>
      <c r="AI37" s="307">
        <v>0</v>
      </c>
      <c r="AJ37" s="305">
        <v>0</v>
      </c>
      <c r="AK37" s="305">
        <v>0</v>
      </c>
      <c r="AL37" s="307">
        <v>0</v>
      </c>
      <c r="AM37" s="307">
        <v>13377</v>
      </c>
      <c r="AN37" s="307">
        <v>6764</v>
      </c>
      <c r="AO37" s="309">
        <v>20141</v>
      </c>
    </row>
    <row r="38" spans="1:42" s="154" customFormat="1" ht="23.25" customHeight="1">
      <c r="A38" s="156">
        <v>34</v>
      </c>
      <c r="B38" s="160" t="s">
        <v>31</v>
      </c>
      <c r="C38" s="305">
        <v>53701</v>
      </c>
      <c r="D38" s="305">
        <v>19620</v>
      </c>
      <c r="E38" s="307">
        <v>73321</v>
      </c>
      <c r="F38" s="305">
        <v>21540</v>
      </c>
      <c r="G38" s="305">
        <v>17067</v>
      </c>
      <c r="H38" s="305">
        <v>38607</v>
      </c>
      <c r="I38" s="305">
        <v>15585</v>
      </c>
      <c r="J38" s="305">
        <v>2664</v>
      </c>
      <c r="K38" s="307">
        <v>18249</v>
      </c>
      <c r="L38" s="305">
        <v>51053</v>
      </c>
      <c r="M38" s="305">
        <v>25692</v>
      </c>
      <c r="N38" s="307">
        <v>76745</v>
      </c>
      <c r="O38" s="305">
        <v>3873</v>
      </c>
      <c r="P38" s="305">
        <v>2505</v>
      </c>
      <c r="Q38" s="307">
        <v>6378</v>
      </c>
      <c r="R38" s="305">
        <v>85718</v>
      </c>
      <c r="S38" s="305">
        <v>32129</v>
      </c>
      <c r="T38" s="307">
        <v>117847</v>
      </c>
      <c r="U38" s="307">
        <v>0</v>
      </c>
      <c r="V38" s="307">
        <v>0</v>
      </c>
      <c r="W38" s="307">
        <v>0</v>
      </c>
      <c r="X38" s="305">
        <v>229</v>
      </c>
      <c r="Y38" s="305">
        <v>146</v>
      </c>
      <c r="Z38" s="307">
        <v>375</v>
      </c>
      <c r="AA38" s="305">
        <v>823</v>
      </c>
      <c r="AB38" s="305">
        <v>280</v>
      </c>
      <c r="AC38" s="307">
        <v>1103</v>
      </c>
      <c r="AD38" s="305">
        <v>38098</v>
      </c>
      <c r="AE38" s="305">
        <v>23433</v>
      </c>
      <c r="AF38" s="307">
        <v>61531</v>
      </c>
      <c r="AG38" s="305">
        <v>11891</v>
      </c>
      <c r="AH38" s="305">
        <v>5421</v>
      </c>
      <c r="AI38" s="307">
        <v>17312</v>
      </c>
      <c r="AJ38" s="305">
        <v>0</v>
      </c>
      <c r="AK38" s="305">
        <v>0</v>
      </c>
      <c r="AL38" s="307">
        <v>0</v>
      </c>
      <c r="AM38" s="307">
        <v>282511</v>
      </c>
      <c r="AN38" s="307">
        <v>128957</v>
      </c>
      <c r="AO38" s="309">
        <v>411468</v>
      </c>
    </row>
    <row r="39" spans="1:42" s="154" customFormat="1" ht="23.25" customHeight="1">
      <c r="A39" s="156">
        <v>35</v>
      </c>
      <c r="B39" s="160" t="s">
        <v>32</v>
      </c>
      <c r="C39" s="305">
        <v>10579</v>
      </c>
      <c r="D39" s="305">
        <v>11969</v>
      </c>
      <c r="E39" s="307">
        <v>22548</v>
      </c>
      <c r="F39" s="305">
        <v>3234</v>
      </c>
      <c r="G39" s="305">
        <v>2916</v>
      </c>
      <c r="H39" s="305">
        <v>6150</v>
      </c>
      <c r="I39" s="305">
        <v>7270</v>
      </c>
      <c r="J39" s="305">
        <v>1479</v>
      </c>
      <c r="K39" s="307">
        <v>8749</v>
      </c>
      <c r="L39" s="305">
        <v>10906</v>
      </c>
      <c r="M39" s="305">
        <v>11858</v>
      </c>
      <c r="N39" s="307">
        <v>22764</v>
      </c>
      <c r="O39" s="305">
        <v>11169</v>
      </c>
      <c r="P39" s="305">
        <v>10774</v>
      </c>
      <c r="Q39" s="307">
        <v>21943</v>
      </c>
      <c r="R39" s="305">
        <v>21503</v>
      </c>
      <c r="S39" s="305">
        <v>9594</v>
      </c>
      <c r="T39" s="307">
        <v>31097</v>
      </c>
      <c r="U39" s="307">
        <v>0</v>
      </c>
      <c r="V39" s="307">
        <v>0</v>
      </c>
      <c r="W39" s="307">
        <v>0</v>
      </c>
      <c r="X39" s="305">
        <v>0</v>
      </c>
      <c r="Y39" s="305">
        <v>0</v>
      </c>
      <c r="Z39" s="307">
        <v>0</v>
      </c>
      <c r="AA39" s="305">
        <v>168</v>
      </c>
      <c r="AB39" s="305">
        <v>85</v>
      </c>
      <c r="AC39" s="307">
        <v>253</v>
      </c>
      <c r="AD39" s="305">
        <v>4219</v>
      </c>
      <c r="AE39" s="305">
        <v>823</v>
      </c>
      <c r="AF39" s="307">
        <v>5042</v>
      </c>
      <c r="AG39" s="305">
        <v>3795</v>
      </c>
      <c r="AH39" s="305">
        <v>1387</v>
      </c>
      <c r="AI39" s="307">
        <v>5182</v>
      </c>
      <c r="AJ39" s="305">
        <v>0</v>
      </c>
      <c r="AK39" s="305">
        <v>0</v>
      </c>
      <c r="AL39" s="307">
        <v>0</v>
      </c>
      <c r="AM39" s="307">
        <v>72843</v>
      </c>
      <c r="AN39" s="307">
        <v>50885</v>
      </c>
      <c r="AO39" s="309">
        <v>123728</v>
      </c>
    </row>
    <row r="40" spans="1:42" s="154" customFormat="1" ht="23.25" customHeight="1">
      <c r="A40" s="156">
        <v>36</v>
      </c>
      <c r="B40" s="160" t="s">
        <v>33</v>
      </c>
      <c r="C40" s="305">
        <v>4649</v>
      </c>
      <c r="D40" s="305">
        <v>3612</v>
      </c>
      <c r="E40" s="307">
        <v>8261</v>
      </c>
      <c r="F40" s="305">
        <v>26388</v>
      </c>
      <c r="G40" s="305">
        <v>24615</v>
      </c>
      <c r="H40" s="305">
        <v>51003</v>
      </c>
      <c r="I40" s="305">
        <v>21271</v>
      </c>
      <c r="J40" s="305">
        <v>4024</v>
      </c>
      <c r="K40" s="307">
        <v>25295</v>
      </c>
      <c r="L40" s="305">
        <v>77827</v>
      </c>
      <c r="M40" s="305">
        <v>90844</v>
      </c>
      <c r="N40" s="307">
        <v>168671</v>
      </c>
      <c r="O40" s="305">
        <v>24059</v>
      </c>
      <c r="P40" s="305">
        <v>15232</v>
      </c>
      <c r="Q40" s="307">
        <v>39291</v>
      </c>
      <c r="R40" s="305">
        <v>96</v>
      </c>
      <c r="S40" s="305">
        <v>14</v>
      </c>
      <c r="T40" s="307">
        <v>110</v>
      </c>
      <c r="U40" s="307">
        <v>0</v>
      </c>
      <c r="V40" s="307">
        <v>0</v>
      </c>
      <c r="W40" s="307">
        <v>0</v>
      </c>
      <c r="X40" s="305">
        <v>0</v>
      </c>
      <c r="Y40" s="305">
        <v>0</v>
      </c>
      <c r="Z40" s="307">
        <v>0</v>
      </c>
      <c r="AA40" s="305">
        <v>345</v>
      </c>
      <c r="AB40" s="305">
        <v>74</v>
      </c>
      <c r="AC40" s="307">
        <v>419</v>
      </c>
      <c r="AD40" s="305">
        <v>0</v>
      </c>
      <c r="AE40" s="305">
        <v>0</v>
      </c>
      <c r="AF40" s="307">
        <v>0</v>
      </c>
      <c r="AG40" s="305">
        <v>8334</v>
      </c>
      <c r="AH40" s="305">
        <v>3040</v>
      </c>
      <c r="AI40" s="307">
        <v>11374</v>
      </c>
      <c r="AJ40" s="305">
        <v>243</v>
      </c>
      <c r="AK40" s="305">
        <v>579</v>
      </c>
      <c r="AL40" s="307">
        <v>822</v>
      </c>
      <c r="AM40" s="307">
        <v>163212</v>
      </c>
      <c r="AN40" s="307">
        <v>142034</v>
      </c>
      <c r="AO40" s="309">
        <v>305246</v>
      </c>
    </row>
    <row r="41" spans="1:42" s="161" customFormat="1" ht="23.25" customHeight="1">
      <c r="A41" s="550" t="s">
        <v>39</v>
      </c>
      <c r="B41" s="550"/>
      <c r="C41" s="390">
        <v>363756</v>
      </c>
      <c r="D41" s="390">
        <v>309598</v>
      </c>
      <c r="E41" s="390">
        <v>673354</v>
      </c>
      <c r="F41" s="390">
        <v>362470</v>
      </c>
      <c r="G41" s="390">
        <v>310101</v>
      </c>
      <c r="H41" s="390">
        <v>672571</v>
      </c>
      <c r="I41" s="390">
        <v>150245</v>
      </c>
      <c r="J41" s="390">
        <v>36721</v>
      </c>
      <c r="K41" s="390">
        <v>186966</v>
      </c>
      <c r="L41" s="390">
        <v>1359660</v>
      </c>
      <c r="M41" s="390">
        <v>1215885</v>
      </c>
      <c r="N41" s="390">
        <v>2575545</v>
      </c>
      <c r="O41" s="390">
        <v>556977</v>
      </c>
      <c r="P41" s="390">
        <v>400182</v>
      </c>
      <c r="Q41" s="390">
        <v>957159</v>
      </c>
      <c r="R41" s="390">
        <v>391259</v>
      </c>
      <c r="S41" s="390">
        <v>164003</v>
      </c>
      <c r="T41" s="390">
        <v>555262</v>
      </c>
      <c r="U41" s="390">
        <v>19</v>
      </c>
      <c r="V41" s="390">
        <v>7</v>
      </c>
      <c r="W41" s="390">
        <v>26</v>
      </c>
      <c r="X41" s="390">
        <v>1499</v>
      </c>
      <c r="Y41" s="390">
        <v>1344</v>
      </c>
      <c r="Z41" s="390">
        <v>2843</v>
      </c>
      <c r="AA41" s="390">
        <v>29024</v>
      </c>
      <c r="AB41" s="390">
        <v>10660</v>
      </c>
      <c r="AC41" s="390">
        <v>39684</v>
      </c>
      <c r="AD41" s="390">
        <v>50910</v>
      </c>
      <c r="AE41" s="390">
        <v>37224</v>
      </c>
      <c r="AF41" s="390">
        <v>88134</v>
      </c>
      <c r="AG41" s="390">
        <v>400597</v>
      </c>
      <c r="AH41" s="390">
        <v>228427</v>
      </c>
      <c r="AI41" s="390">
        <v>629024</v>
      </c>
      <c r="AJ41" s="390">
        <v>2424</v>
      </c>
      <c r="AK41" s="390">
        <v>4263</v>
      </c>
      <c r="AL41" s="390">
        <v>6687</v>
      </c>
      <c r="AM41" s="390">
        <v>3668840</v>
      </c>
      <c r="AN41" s="390">
        <v>2718415</v>
      </c>
      <c r="AO41" s="390">
        <v>6387255</v>
      </c>
      <c r="AP41" s="154"/>
    </row>
    <row r="42" spans="1:42">
      <c r="C42" s="123" t="s">
        <v>110</v>
      </c>
      <c r="O42" s="123" t="s">
        <v>110</v>
      </c>
      <c r="AD42" s="123" t="s">
        <v>110</v>
      </c>
    </row>
    <row r="44" spans="1:42">
      <c r="AO44" s="391"/>
    </row>
    <row r="45" spans="1:42">
      <c r="AO45" s="392"/>
    </row>
  </sheetData>
  <mergeCells count="16">
    <mergeCell ref="AG2:AI2"/>
    <mergeCell ref="AJ2:AL2"/>
    <mergeCell ref="AM2:AO2"/>
    <mergeCell ref="A41:B41"/>
    <mergeCell ref="O2:Q2"/>
    <mergeCell ref="R2:T2"/>
    <mergeCell ref="U2:W2"/>
    <mergeCell ref="X2:Z2"/>
    <mergeCell ref="AA2:AC2"/>
    <mergeCell ref="AD2:AF2"/>
    <mergeCell ref="A2:A3"/>
    <mergeCell ref="B2:B3"/>
    <mergeCell ref="C2:E2"/>
    <mergeCell ref="F2:H2"/>
    <mergeCell ref="I2:K2"/>
    <mergeCell ref="L2:N2"/>
  </mergeCells>
  <printOptions horizontalCentered="1"/>
  <pageMargins left="0.31496062992126" right="0.196850393700787" top="0.511811023622047" bottom="0.39370078740157499" header="0.196850393700787" footer="0.15748031496063"/>
  <pageSetup paperSize="9" scale="75" firstPageNumber="122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4" max="40" man="1"/>
    <brk id="29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AE40"/>
  <sheetViews>
    <sheetView view="pageBreakPreview" zoomScaleSheetLayoutView="100" workbookViewId="0">
      <selection activeCell="A6" sqref="A6:XFD6"/>
    </sheetView>
  </sheetViews>
  <sheetFormatPr defaultRowHeight="15"/>
  <cols>
    <col min="1" max="1" width="25.7109375" style="150" customWidth="1"/>
    <col min="2" max="2" width="6.7109375" style="150" customWidth="1"/>
    <col min="3" max="3" width="6.42578125" style="150" customWidth="1"/>
    <col min="4" max="6" width="6" style="150" customWidth="1"/>
    <col min="7" max="7" width="8.140625" style="150" customWidth="1"/>
    <col min="8" max="8" width="8.85546875" style="150" customWidth="1"/>
    <col min="9" max="11" width="7.28515625" style="150" customWidth="1"/>
    <col min="12" max="12" width="8.5703125" style="150" customWidth="1"/>
    <col min="13" max="13" width="8.28515625" style="150" customWidth="1"/>
    <col min="14" max="15" width="6" style="150" customWidth="1"/>
    <col min="16" max="16" width="7.5703125" style="150" customWidth="1"/>
    <col min="17" max="17" width="7" style="150" customWidth="1"/>
    <col min="18" max="18" width="6" style="150" customWidth="1"/>
    <col min="19" max="19" width="6.85546875" style="150" customWidth="1"/>
    <col min="20" max="20" width="7.42578125" style="150" customWidth="1"/>
    <col min="21" max="21" width="7.140625" style="150" customWidth="1"/>
    <col min="22" max="22" width="6.28515625" style="150" customWidth="1"/>
    <col min="23" max="23" width="6.85546875" style="150" customWidth="1"/>
    <col min="24" max="24" width="6" style="150" customWidth="1"/>
    <col min="25" max="25" width="6.7109375" style="150" customWidth="1"/>
    <col min="26" max="26" width="6.42578125" style="150" customWidth="1"/>
    <col min="27" max="27" width="6" style="150" customWidth="1"/>
    <col min="28" max="28" width="9.28515625" style="150" customWidth="1"/>
    <col min="29" max="29" width="6.7109375" style="150" customWidth="1"/>
    <col min="30" max="30" width="8.85546875" style="150" customWidth="1"/>
    <col min="31" max="31" width="8.42578125" style="150" customWidth="1"/>
    <col min="32" max="16384" width="9.140625" style="150"/>
  </cols>
  <sheetData>
    <row r="1" spans="1:31" ht="35.25" customHeight="1">
      <c r="A1" s="298" t="s">
        <v>34</v>
      </c>
      <c r="B1" s="516" t="s">
        <v>585</v>
      </c>
      <c r="C1" s="516"/>
      <c r="D1" s="516"/>
      <c r="E1" s="516"/>
      <c r="F1" s="516"/>
      <c r="G1" s="516"/>
      <c r="H1" s="516"/>
      <c r="I1" s="516"/>
      <c r="J1" s="516"/>
      <c r="K1" s="516"/>
      <c r="L1" s="517" t="str">
        <f>B1</f>
        <v>4a. Specialization-wise number of Colleges
 (based on actual response)</v>
      </c>
      <c r="M1" s="517"/>
      <c r="N1" s="517"/>
      <c r="O1" s="517"/>
      <c r="P1" s="517"/>
      <c r="Q1" s="517"/>
      <c r="R1" s="517"/>
      <c r="S1" s="517"/>
      <c r="T1" s="517"/>
      <c r="U1" s="517"/>
      <c r="V1" s="517" t="str">
        <f>L1</f>
        <v>4a. Specialization-wise number of Colleges
 (based on actual response)</v>
      </c>
      <c r="W1" s="517"/>
      <c r="X1" s="517"/>
      <c r="Y1" s="517"/>
      <c r="Z1" s="517"/>
      <c r="AA1" s="517"/>
      <c r="AB1" s="517"/>
      <c r="AC1" s="517"/>
      <c r="AD1" s="517"/>
      <c r="AE1" s="297"/>
    </row>
    <row r="2" spans="1:31" s="183" customFormat="1" ht="94.5" customHeight="1">
      <c r="A2" s="181" t="s">
        <v>36</v>
      </c>
      <c r="B2" s="182" t="s">
        <v>42</v>
      </c>
      <c r="C2" s="182" t="s">
        <v>43</v>
      </c>
      <c r="D2" s="182" t="s">
        <v>321</v>
      </c>
      <c r="E2" s="182" t="s">
        <v>561</v>
      </c>
      <c r="F2" s="182" t="s">
        <v>332</v>
      </c>
      <c r="G2" s="182" t="s">
        <v>562</v>
      </c>
      <c r="H2" s="182" t="s">
        <v>583</v>
      </c>
      <c r="I2" s="182" t="s">
        <v>314</v>
      </c>
      <c r="J2" s="182" t="s">
        <v>44</v>
      </c>
      <c r="K2" s="182" t="s">
        <v>45</v>
      </c>
      <c r="L2" s="182" t="s">
        <v>563</v>
      </c>
      <c r="M2" s="182" t="s">
        <v>46</v>
      </c>
      <c r="N2" s="182" t="s">
        <v>48</v>
      </c>
      <c r="O2" s="182" t="s">
        <v>49</v>
      </c>
      <c r="P2" s="182" t="s">
        <v>564</v>
      </c>
      <c r="Q2" s="182" t="s">
        <v>565</v>
      </c>
      <c r="R2" s="182" t="s">
        <v>566</v>
      </c>
      <c r="S2" s="182" t="s">
        <v>567</v>
      </c>
      <c r="T2" s="182" t="s">
        <v>568</v>
      </c>
      <c r="U2" s="182" t="s">
        <v>119</v>
      </c>
      <c r="V2" s="182" t="s">
        <v>51</v>
      </c>
      <c r="W2" s="182" t="s">
        <v>569</v>
      </c>
      <c r="X2" s="182" t="s">
        <v>336</v>
      </c>
      <c r="Y2" s="182" t="s">
        <v>341</v>
      </c>
      <c r="Z2" s="182" t="s">
        <v>52</v>
      </c>
      <c r="AA2" s="182" t="s">
        <v>53</v>
      </c>
      <c r="AB2" s="182" t="s">
        <v>643</v>
      </c>
      <c r="AC2" s="182" t="s">
        <v>55</v>
      </c>
      <c r="AD2" s="182" t="s">
        <v>37</v>
      </c>
      <c r="AE2" s="182" t="s">
        <v>38</v>
      </c>
    </row>
    <row r="3" spans="1:31" s="183" customFormat="1" ht="14.25" customHeight="1">
      <c r="A3" s="228">
        <v>1</v>
      </c>
      <c r="B3" s="228">
        <v>2</v>
      </c>
      <c r="C3" s="228">
        <v>3</v>
      </c>
      <c r="D3" s="228">
        <v>4</v>
      </c>
      <c r="E3" s="228">
        <v>5</v>
      </c>
      <c r="F3" s="228">
        <v>6</v>
      </c>
      <c r="G3" s="228">
        <v>7</v>
      </c>
      <c r="H3" s="228">
        <v>8</v>
      </c>
      <c r="I3" s="228">
        <v>9</v>
      </c>
      <c r="J3" s="228">
        <v>10</v>
      </c>
      <c r="K3" s="228">
        <v>11</v>
      </c>
      <c r="L3" s="228">
        <v>12</v>
      </c>
      <c r="M3" s="228">
        <v>13</v>
      </c>
      <c r="N3" s="228">
        <v>14</v>
      </c>
      <c r="O3" s="228">
        <v>15</v>
      </c>
      <c r="P3" s="228">
        <v>16</v>
      </c>
      <c r="Q3" s="228">
        <v>17</v>
      </c>
      <c r="R3" s="228">
        <v>18</v>
      </c>
      <c r="S3" s="228">
        <v>19</v>
      </c>
      <c r="T3" s="228">
        <v>20</v>
      </c>
      <c r="U3" s="228">
        <v>21</v>
      </c>
      <c r="V3" s="228">
        <v>22</v>
      </c>
      <c r="W3" s="228">
        <v>23</v>
      </c>
      <c r="X3" s="228">
        <v>24</v>
      </c>
      <c r="Y3" s="228">
        <v>25</v>
      </c>
      <c r="Z3" s="228">
        <v>26</v>
      </c>
      <c r="AA3" s="228">
        <v>27</v>
      </c>
      <c r="AB3" s="228">
        <v>28</v>
      </c>
      <c r="AC3" s="228">
        <v>30</v>
      </c>
      <c r="AD3" s="228">
        <v>31</v>
      </c>
      <c r="AE3" s="228">
        <v>32</v>
      </c>
    </row>
    <row r="4" spans="1:31" ht="21" customHeight="1">
      <c r="A4" s="226" t="s">
        <v>0</v>
      </c>
      <c r="B4" s="151">
        <v>5</v>
      </c>
      <c r="C4" s="151"/>
      <c r="D4" s="151"/>
      <c r="E4" s="151"/>
      <c r="F4" s="151"/>
      <c r="G4" s="151"/>
      <c r="H4" s="151">
        <v>1</v>
      </c>
      <c r="I4" s="151">
        <v>0</v>
      </c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>
        <v>1</v>
      </c>
      <c r="AB4" s="151"/>
      <c r="AC4" s="151"/>
      <c r="AD4" s="292"/>
      <c r="AE4" s="292">
        <v>7</v>
      </c>
    </row>
    <row r="5" spans="1:31" ht="21" customHeight="1">
      <c r="A5" s="226" t="s">
        <v>1</v>
      </c>
      <c r="B5" s="151">
        <v>1662</v>
      </c>
      <c r="C5" s="151">
        <v>7</v>
      </c>
      <c r="D5" s="151">
        <v>2</v>
      </c>
      <c r="E5" s="151">
        <v>3</v>
      </c>
      <c r="F5" s="151">
        <v>2</v>
      </c>
      <c r="G5" s="151">
        <v>4</v>
      </c>
      <c r="H5" s="151">
        <v>52</v>
      </c>
      <c r="I5" s="151">
        <v>219</v>
      </c>
      <c r="J5" s="151">
        <v>1</v>
      </c>
      <c r="K5" s="151">
        <v>1</v>
      </c>
      <c r="L5" s="151">
        <v>4</v>
      </c>
      <c r="M5" s="151"/>
      <c r="N5" s="151">
        <v>11</v>
      </c>
      <c r="O5" s="151">
        <v>31</v>
      </c>
      <c r="P5" s="151">
        <v>7</v>
      </c>
      <c r="Q5" s="151">
        <v>1</v>
      </c>
      <c r="R5" s="151">
        <v>8</v>
      </c>
      <c r="S5" s="151"/>
      <c r="T5" s="151">
        <v>1</v>
      </c>
      <c r="U5" s="151">
        <v>53</v>
      </c>
      <c r="V5" s="151">
        <v>3</v>
      </c>
      <c r="W5" s="151">
        <v>6</v>
      </c>
      <c r="X5" s="151">
        <v>60</v>
      </c>
      <c r="Y5" s="151">
        <v>5</v>
      </c>
      <c r="Z5" s="151"/>
      <c r="AA5" s="151">
        <v>2</v>
      </c>
      <c r="AB5" s="151">
        <v>4</v>
      </c>
      <c r="AC5" s="151">
        <v>3</v>
      </c>
      <c r="AD5" s="294">
        <v>31</v>
      </c>
      <c r="AE5" s="292">
        <v>2183</v>
      </c>
    </row>
    <row r="6" spans="1:31" ht="21" customHeight="1">
      <c r="A6" s="226" t="s">
        <v>2</v>
      </c>
      <c r="B6" s="151">
        <v>15</v>
      </c>
      <c r="C6" s="151"/>
      <c r="D6" s="151"/>
      <c r="E6" s="151"/>
      <c r="F6" s="151"/>
      <c r="G6" s="151"/>
      <c r="H6" s="151">
        <v>3</v>
      </c>
      <c r="I6" s="151">
        <v>0</v>
      </c>
      <c r="J6" s="151">
        <v>1</v>
      </c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294"/>
      <c r="AE6" s="292">
        <v>19</v>
      </c>
    </row>
    <row r="7" spans="1:31" ht="21" customHeight="1">
      <c r="A7" s="226" t="s">
        <v>3</v>
      </c>
      <c r="B7" s="151">
        <v>339</v>
      </c>
      <c r="C7" s="151">
        <v>2</v>
      </c>
      <c r="D7" s="151">
        <v>1</v>
      </c>
      <c r="E7" s="151">
        <v>29</v>
      </c>
      <c r="F7" s="151">
        <v>9</v>
      </c>
      <c r="G7" s="151"/>
      <c r="H7" s="151">
        <v>36</v>
      </c>
      <c r="I7" s="151">
        <v>5</v>
      </c>
      <c r="J7" s="151">
        <v>2</v>
      </c>
      <c r="K7" s="151">
        <v>1</v>
      </c>
      <c r="L7" s="151">
        <v>1</v>
      </c>
      <c r="M7" s="151"/>
      <c r="N7" s="151">
        <v>16</v>
      </c>
      <c r="O7" s="151">
        <v>3</v>
      </c>
      <c r="P7" s="151">
        <v>3</v>
      </c>
      <c r="Q7" s="151">
        <v>1</v>
      </c>
      <c r="R7" s="151">
        <v>1</v>
      </c>
      <c r="S7" s="151">
        <v>1</v>
      </c>
      <c r="T7" s="151">
        <v>1</v>
      </c>
      <c r="U7" s="151">
        <v>4</v>
      </c>
      <c r="V7" s="151"/>
      <c r="W7" s="151"/>
      <c r="X7" s="151">
        <v>1</v>
      </c>
      <c r="Y7" s="151">
        <v>1</v>
      </c>
      <c r="Z7" s="151">
        <v>1</v>
      </c>
      <c r="AA7" s="151">
        <v>4</v>
      </c>
      <c r="AB7" s="151"/>
      <c r="AC7" s="151">
        <v>1</v>
      </c>
      <c r="AD7" s="294">
        <v>11</v>
      </c>
      <c r="AE7" s="292">
        <v>474</v>
      </c>
    </row>
    <row r="8" spans="1:31" ht="21" customHeight="1">
      <c r="A8" s="226" t="s">
        <v>4</v>
      </c>
      <c r="B8" s="151">
        <v>462</v>
      </c>
      <c r="C8" s="151">
        <v>5</v>
      </c>
      <c r="D8" s="151"/>
      <c r="E8" s="151">
        <v>2</v>
      </c>
      <c r="F8" s="151">
        <v>1</v>
      </c>
      <c r="G8" s="151">
        <v>1</v>
      </c>
      <c r="H8" s="151">
        <v>33</v>
      </c>
      <c r="I8" s="151">
        <v>21</v>
      </c>
      <c r="J8" s="151">
        <v>1</v>
      </c>
      <c r="K8" s="151"/>
      <c r="L8" s="151"/>
      <c r="M8" s="151"/>
      <c r="N8" s="151">
        <v>16</v>
      </c>
      <c r="O8" s="151">
        <v>2</v>
      </c>
      <c r="P8" s="151">
        <v>12</v>
      </c>
      <c r="Q8" s="151">
        <v>1</v>
      </c>
      <c r="R8" s="151">
        <v>1</v>
      </c>
      <c r="S8" s="151"/>
      <c r="T8" s="151">
        <v>1</v>
      </c>
      <c r="U8" s="151">
        <v>3</v>
      </c>
      <c r="V8" s="151"/>
      <c r="W8" s="151"/>
      <c r="X8" s="151">
        <v>1</v>
      </c>
      <c r="Y8" s="151"/>
      <c r="Z8" s="151">
        <v>49</v>
      </c>
      <c r="AA8" s="151">
        <v>1</v>
      </c>
      <c r="AB8" s="151"/>
      <c r="AC8" s="151">
        <v>1</v>
      </c>
      <c r="AD8" s="294">
        <v>14</v>
      </c>
      <c r="AE8" s="292">
        <v>628</v>
      </c>
    </row>
    <row r="9" spans="1:31" ht="21" customHeight="1">
      <c r="A9" s="226" t="s">
        <v>5</v>
      </c>
      <c r="B9" s="151">
        <v>11</v>
      </c>
      <c r="C9" s="151"/>
      <c r="D9" s="151">
        <v>1</v>
      </c>
      <c r="E9" s="151"/>
      <c r="F9" s="151">
        <v>1</v>
      </c>
      <c r="G9" s="151"/>
      <c r="H9" s="151">
        <v>2</v>
      </c>
      <c r="I9" s="151">
        <v>2</v>
      </c>
      <c r="J9" s="151">
        <v>1</v>
      </c>
      <c r="K9" s="151"/>
      <c r="L9" s="151"/>
      <c r="M9" s="151"/>
      <c r="N9" s="151"/>
      <c r="O9" s="151"/>
      <c r="P9" s="151"/>
      <c r="Q9" s="151">
        <v>1</v>
      </c>
      <c r="R9" s="151"/>
      <c r="S9" s="151">
        <v>1</v>
      </c>
      <c r="T9" s="151"/>
      <c r="U9" s="151"/>
      <c r="V9" s="151"/>
      <c r="W9" s="151"/>
      <c r="X9" s="151"/>
      <c r="Y9" s="151"/>
      <c r="Z9" s="151"/>
      <c r="AA9" s="151"/>
      <c r="AB9" s="151">
        <v>2</v>
      </c>
      <c r="AC9" s="151"/>
      <c r="AD9" s="294">
        <v>3</v>
      </c>
      <c r="AE9" s="292">
        <v>25</v>
      </c>
    </row>
    <row r="10" spans="1:31" ht="21" customHeight="1">
      <c r="A10" s="226" t="s">
        <v>6</v>
      </c>
      <c r="B10" s="151">
        <v>450</v>
      </c>
      <c r="C10" s="151">
        <v>20</v>
      </c>
      <c r="D10" s="151">
        <v>1</v>
      </c>
      <c r="E10" s="151">
        <v>2</v>
      </c>
      <c r="F10" s="151">
        <v>1</v>
      </c>
      <c r="G10" s="151">
        <v>6</v>
      </c>
      <c r="H10" s="151">
        <v>38</v>
      </c>
      <c r="I10" s="151">
        <v>59</v>
      </c>
      <c r="J10" s="151">
        <v>3</v>
      </c>
      <c r="K10" s="151">
        <v>1</v>
      </c>
      <c r="L10" s="151"/>
      <c r="M10" s="151"/>
      <c r="N10" s="151">
        <v>9</v>
      </c>
      <c r="O10" s="151"/>
      <c r="P10" s="151">
        <v>4</v>
      </c>
      <c r="Q10" s="151">
        <v>2</v>
      </c>
      <c r="R10" s="151">
        <v>5</v>
      </c>
      <c r="S10" s="151">
        <v>2</v>
      </c>
      <c r="T10" s="151">
        <v>2</v>
      </c>
      <c r="U10" s="151">
        <v>50</v>
      </c>
      <c r="V10" s="151"/>
      <c r="W10" s="151"/>
      <c r="X10" s="151">
        <v>8</v>
      </c>
      <c r="Y10" s="151">
        <v>2</v>
      </c>
      <c r="Z10" s="151">
        <v>2</v>
      </c>
      <c r="AA10" s="151">
        <v>4</v>
      </c>
      <c r="AB10" s="151">
        <v>1</v>
      </c>
      <c r="AC10" s="151">
        <v>1</v>
      </c>
      <c r="AD10" s="294">
        <v>10</v>
      </c>
      <c r="AE10" s="292">
        <v>683</v>
      </c>
    </row>
    <row r="11" spans="1:31" ht="21" customHeight="1">
      <c r="A11" s="226" t="s">
        <v>7</v>
      </c>
      <c r="B11" s="151">
        <v>2</v>
      </c>
      <c r="C11" s="151"/>
      <c r="D11" s="151"/>
      <c r="E11" s="151"/>
      <c r="F11" s="151"/>
      <c r="G11" s="151"/>
      <c r="H11" s="151">
        <v>1</v>
      </c>
      <c r="I11" s="151">
        <v>1</v>
      </c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>
        <v>1</v>
      </c>
      <c r="V11" s="151"/>
      <c r="W11" s="151"/>
      <c r="X11" s="151">
        <v>1</v>
      </c>
      <c r="Y11" s="151"/>
      <c r="Z11" s="151"/>
      <c r="AA11" s="151"/>
      <c r="AB11" s="151"/>
      <c r="AC11" s="151"/>
      <c r="AD11" s="294">
        <v>1</v>
      </c>
      <c r="AE11" s="292">
        <v>7</v>
      </c>
    </row>
    <row r="12" spans="1:31" ht="21" customHeight="1">
      <c r="A12" s="226" t="s">
        <v>68</v>
      </c>
      <c r="B12" s="151">
        <v>4</v>
      </c>
      <c r="C12" s="151"/>
      <c r="D12" s="151"/>
      <c r="E12" s="151"/>
      <c r="F12" s="151"/>
      <c r="G12" s="151"/>
      <c r="H12" s="151">
        <v>1</v>
      </c>
      <c r="I12" s="151">
        <v>2</v>
      </c>
      <c r="J12" s="151"/>
      <c r="K12" s="151"/>
      <c r="L12" s="151"/>
      <c r="M12" s="151"/>
      <c r="N12" s="151"/>
      <c r="O12" s="151"/>
      <c r="P12" s="151"/>
      <c r="Q12" s="151"/>
      <c r="R12" s="151">
        <v>1</v>
      </c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294"/>
      <c r="AE12" s="292">
        <v>8</v>
      </c>
    </row>
    <row r="13" spans="1:31" ht="21" customHeight="1">
      <c r="A13" s="226" t="s">
        <v>8</v>
      </c>
      <c r="B13" s="151">
        <v>90</v>
      </c>
      <c r="C13" s="151"/>
      <c r="D13" s="151">
        <v>1</v>
      </c>
      <c r="E13" s="151"/>
      <c r="F13" s="151">
        <v>1</v>
      </c>
      <c r="G13" s="151">
        <v>3</v>
      </c>
      <c r="H13" s="151">
        <v>12</v>
      </c>
      <c r="I13" s="151">
        <v>15</v>
      </c>
      <c r="J13" s="151">
        <v>2</v>
      </c>
      <c r="K13" s="151"/>
      <c r="L13" s="151">
        <v>1</v>
      </c>
      <c r="M13" s="151"/>
      <c r="N13" s="151"/>
      <c r="O13" s="151">
        <v>7</v>
      </c>
      <c r="P13" s="151">
        <v>5</v>
      </c>
      <c r="Q13" s="151">
        <v>1</v>
      </c>
      <c r="R13" s="151">
        <v>2</v>
      </c>
      <c r="S13" s="151">
        <v>2</v>
      </c>
      <c r="T13" s="151">
        <v>3</v>
      </c>
      <c r="U13" s="151">
        <v>4</v>
      </c>
      <c r="V13" s="151"/>
      <c r="W13" s="151"/>
      <c r="X13" s="151">
        <v>2</v>
      </c>
      <c r="Y13" s="151"/>
      <c r="Z13" s="151"/>
      <c r="AA13" s="151"/>
      <c r="AB13" s="151">
        <v>1</v>
      </c>
      <c r="AC13" s="151"/>
      <c r="AD13" s="294">
        <v>14</v>
      </c>
      <c r="AE13" s="292">
        <v>166</v>
      </c>
    </row>
    <row r="14" spans="1:31" ht="21" customHeight="1">
      <c r="A14" s="226" t="s">
        <v>9</v>
      </c>
      <c r="B14" s="151">
        <v>29</v>
      </c>
      <c r="C14" s="151"/>
      <c r="D14" s="151">
        <v>1</v>
      </c>
      <c r="E14" s="151"/>
      <c r="F14" s="151">
        <v>1</v>
      </c>
      <c r="G14" s="151"/>
      <c r="H14" s="151">
        <v>2</v>
      </c>
      <c r="I14" s="151">
        <v>5</v>
      </c>
      <c r="J14" s="151">
        <v>1</v>
      </c>
      <c r="K14" s="151"/>
      <c r="L14" s="151">
        <v>1</v>
      </c>
      <c r="M14" s="151"/>
      <c r="N14" s="151">
        <v>2</v>
      </c>
      <c r="O14" s="151">
        <v>1</v>
      </c>
      <c r="P14" s="151">
        <v>2</v>
      </c>
      <c r="Q14" s="151">
        <v>1</v>
      </c>
      <c r="R14" s="151">
        <v>1</v>
      </c>
      <c r="S14" s="151">
        <v>1</v>
      </c>
      <c r="T14" s="151"/>
      <c r="U14" s="151">
        <v>2</v>
      </c>
      <c r="V14" s="151"/>
      <c r="W14" s="151"/>
      <c r="X14" s="151">
        <v>1</v>
      </c>
      <c r="Y14" s="151"/>
      <c r="Z14" s="151"/>
      <c r="AA14" s="151"/>
      <c r="AB14" s="151"/>
      <c r="AC14" s="151"/>
      <c r="AD14" s="294">
        <v>5</v>
      </c>
      <c r="AE14" s="292">
        <v>56</v>
      </c>
    </row>
    <row r="15" spans="1:31" ht="21" customHeight="1">
      <c r="A15" s="226" t="s">
        <v>10</v>
      </c>
      <c r="B15" s="151">
        <v>905</v>
      </c>
      <c r="C15" s="151">
        <v>19</v>
      </c>
      <c r="D15" s="151">
        <v>15</v>
      </c>
      <c r="E15" s="151">
        <v>79</v>
      </c>
      <c r="F15" s="151">
        <v>58</v>
      </c>
      <c r="G15" s="151">
        <v>85</v>
      </c>
      <c r="H15" s="151">
        <v>171</v>
      </c>
      <c r="I15" s="151">
        <v>182</v>
      </c>
      <c r="J15" s="151">
        <v>2</v>
      </c>
      <c r="K15" s="151">
        <v>1</v>
      </c>
      <c r="L15" s="151">
        <v>2</v>
      </c>
      <c r="M15" s="151"/>
      <c r="N15" s="151">
        <v>32</v>
      </c>
      <c r="O15" s="151">
        <v>80</v>
      </c>
      <c r="P15" s="151">
        <v>12</v>
      </c>
      <c r="Q15" s="151">
        <v>9</v>
      </c>
      <c r="R15" s="151">
        <v>11</v>
      </c>
      <c r="S15" s="151">
        <v>13</v>
      </c>
      <c r="T15" s="151">
        <v>8</v>
      </c>
      <c r="U15" s="151">
        <v>41</v>
      </c>
      <c r="V15" s="151">
        <v>1</v>
      </c>
      <c r="W15" s="151">
        <v>6</v>
      </c>
      <c r="X15" s="151">
        <v>52</v>
      </c>
      <c r="Y15" s="151">
        <v>19</v>
      </c>
      <c r="Z15" s="151">
        <v>1</v>
      </c>
      <c r="AA15" s="151">
        <v>55</v>
      </c>
      <c r="AB15" s="151">
        <v>1</v>
      </c>
      <c r="AC15" s="151">
        <v>5</v>
      </c>
      <c r="AD15" s="294">
        <v>84</v>
      </c>
      <c r="AE15" s="292">
        <v>1949</v>
      </c>
    </row>
    <row r="16" spans="1:31" ht="21" customHeight="1">
      <c r="A16" s="226" t="s">
        <v>11</v>
      </c>
      <c r="B16" s="151">
        <v>415</v>
      </c>
      <c r="C16" s="151">
        <v>4</v>
      </c>
      <c r="D16" s="151">
        <v>10</v>
      </c>
      <c r="E16" s="151">
        <v>3</v>
      </c>
      <c r="F16" s="151">
        <v>1</v>
      </c>
      <c r="G16" s="151">
        <v>7</v>
      </c>
      <c r="H16" s="151">
        <v>192</v>
      </c>
      <c r="I16" s="151">
        <v>89</v>
      </c>
      <c r="J16" s="151"/>
      <c r="K16" s="151"/>
      <c r="L16" s="151">
        <v>1</v>
      </c>
      <c r="M16" s="151"/>
      <c r="N16" s="151">
        <v>9</v>
      </c>
      <c r="O16" s="151">
        <v>22</v>
      </c>
      <c r="P16" s="151">
        <v>2</v>
      </c>
      <c r="Q16" s="151">
        <v>3</v>
      </c>
      <c r="R16" s="151">
        <v>8</v>
      </c>
      <c r="S16" s="151">
        <v>1</v>
      </c>
      <c r="T16" s="151">
        <v>1</v>
      </c>
      <c r="U16" s="151">
        <v>14</v>
      </c>
      <c r="V16" s="151"/>
      <c r="W16" s="151"/>
      <c r="X16" s="151">
        <v>20</v>
      </c>
      <c r="Y16" s="151">
        <v>3</v>
      </c>
      <c r="Z16" s="151">
        <v>1</v>
      </c>
      <c r="AA16" s="151">
        <v>1</v>
      </c>
      <c r="AB16" s="151"/>
      <c r="AC16" s="151"/>
      <c r="AD16" s="294">
        <v>14</v>
      </c>
      <c r="AE16" s="292">
        <v>821</v>
      </c>
    </row>
    <row r="17" spans="1:31" ht="21" customHeight="1">
      <c r="A17" s="226" t="s">
        <v>12</v>
      </c>
      <c r="B17" s="151">
        <v>158</v>
      </c>
      <c r="C17" s="151"/>
      <c r="D17" s="151"/>
      <c r="E17" s="151">
        <v>3</v>
      </c>
      <c r="F17" s="151"/>
      <c r="G17" s="151">
        <v>3</v>
      </c>
      <c r="H17" s="151">
        <v>29</v>
      </c>
      <c r="I17" s="151">
        <v>17</v>
      </c>
      <c r="J17" s="151"/>
      <c r="K17" s="151"/>
      <c r="L17" s="151"/>
      <c r="M17" s="151"/>
      <c r="N17" s="151">
        <v>2</v>
      </c>
      <c r="O17" s="151">
        <v>7</v>
      </c>
      <c r="P17" s="151">
        <v>2</v>
      </c>
      <c r="Q17" s="151">
        <v>1</v>
      </c>
      <c r="R17" s="151">
        <v>4</v>
      </c>
      <c r="S17" s="151">
        <v>1</v>
      </c>
      <c r="T17" s="151">
        <v>1</v>
      </c>
      <c r="U17" s="151">
        <v>9</v>
      </c>
      <c r="V17" s="151">
        <v>1</v>
      </c>
      <c r="W17" s="151"/>
      <c r="X17" s="151">
        <v>8</v>
      </c>
      <c r="Y17" s="151"/>
      <c r="Z17" s="151">
        <v>13</v>
      </c>
      <c r="AA17" s="151">
        <v>1</v>
      </c>
      <c r="AB17" s="151">
        <v>1</v>
      </c>
      <c r="AC17" s="151"/>
      <c r="AD17" s="294">
        <v>11</v>
      </c>
      <c r="AE17" s="292">
        <v>272</v>
      </c>
    </row>
    <row r="18" spans="1:31" ht="21" customHeight="1">
      <c r="A18" s="226" t="s">
        <v>13</v>
      </c>
      <c r="B18" s="151">
        <v>176</v>
      </c>
      <c r="C18" s="151"/>
      <c r="D18" s="151"/>
      <c r="E18" s="151">
        <v>2</v>
      </c>
      <c r="F18" s="151"/>
      <c r="G18" s="151">
        <v>7</v>
      </c>
      <c r="H18" s="151">
        <v>69</v>
      </c>
      <c r="I18" s="151">
        <v>5</v>
      </c>
      <c r="J18" s="151">
        <v>1</v>
      </c>
      <c r="K18" s="151"/>
      <c r="L18" s="151"/>
      <c r="M18" s="151"/>
      <c r="N18" s="151">
        <v>5</v>
      </c>
      <c r="O18" s="151">
        <v>2</v>
      </c>
      <c r="P18" s="151">
        <v>2</v>
      </c>
      <c r="Q18" s="151">
        <v>1</v>
      </c>
      <c r="R18" s="151">
        <v>3</v>
      </c>
      <c r="S18" s="151"/>
      <c r="T18" s="151">
        <v>1</v>
      </c>
      <c r="U18" s="151">
        <v>1</v>
      </c>
      <c r="V18" s="151">
        <v>3</v>
      </c>
      <c r="W18" s="151"/>
      <c r="X18" s="151">
        <v>1</v>
      </c>
      <c r="Y18" s="151">
        <v>1</v>
      </c>
      <c r="Z18" s="151"/>
      <c r="AA18" s="151"/>
      <c r="AB18" s="151">
        <v>1</v>
      </c>
      <c r="AC18" s="151">
        <v>1</v>
      </c>
      <c r="AD18" s="294">
        <v>15</v>
      </c>
      <c r="AE18" s="292">
        <v>297</v>
      </c>
    </row>
    <row r="19" spans="1:31" ht="21" customHeight="1">
      <c r="A19" s="226" t="s">
        <v>14</v>
      </c>
      <c r="B19" s="151">
        <v>147</v>
      </c>
      <c r="C19" s="151"/>
      <c r="D19" s="151"/>
      <c r="E19" s="151">
        <v>2</v>
      </c>
      <c r="F19" s="151"/>
      <c r="G19" s="151"/>
      <c r="H19" s="151">
        <v>40</v>
      </c>
      <c r="I19" s="151">
        <v>14</v>
      </c>
      <c r="J19" s="151"/>
      <c r="K19" s="151"/>
      <c r="L19" s="151"/>
      <c r="M19" s="151"/>
      <c r="N19" s="151">
        <v>6</v>
      </c>
      <c r="O19" s="151">
        <v>1</v>
      </c>
      <c r="P19" s="151">
        <v>1</v>
      </c>
      <c r="Q19" s="151">
        <v>1</v>
      </c>
      <c r="R19" s="151">
        <v>3</v>
      </c>
      <c r="S19" s="151">
        <v>1</v>
      </c>
      <c r="T19" s="151">
        <v>2</v>
      </c>
      <c r="U19" s="151"/>
      <c r="V19" s="151"/>
      <c r="W19" s="151"/>
      <c r="X19" s="151"/>
      <c r="Y19" s="151"/>
      <c r="Z19" s="151">
        <v>6</v>
      </c>
      <c r="AA19" s="151">
        <v>1</v>
      </c>
      <c r="AB19" s="151">
        <v>1</v>
      </c>
      <c r="AC19" s="151"/>
      <c r="AD19" s="294">
        <v>8</v>
      </c>
      <c r="AE19" s="292">
        <v>234</v>
      </c>
    </row>
    <row r="20" spans="1:31" ht="21" customHeight="1">
      <c r="A20" s="226" t="s">
        <v>15</v>
      </c>
      <c r="B20" s="151">
        <v>2196</v>
      </c>
      <c r="C20" s="151">
        <v>5</v>
      </c>
      <c r="D20" s="151">
        <v>6</v>
      </c>
      <c r="E20" s="151">
        <v>41</v>
      </c>
      <c r="F20" s="151">
        <v>31</v>
      </c>
      <c r="G20" s="151">
        <v>20</v>
      </c>
      <c r="H20" s="151">
        <v>90</v>
      </c>
      <c r="I20" s="151">
        <v>166</v>
      </c>
      <c r="J20" s="151">
        <v>6</v>
      </c>
      <c r="K20" s="151">
        <v>1</v>
      </c>
      <c r="L20" s="151">
        <v>6</v>
      </c>
      <c r="M20" s="151">
        <v>2</v>
      </c>
      <c r="N20" s="151">
        <v>64</v>
      </c>
      <c r="O20" s="151">
        <v>56</v>
      </c>
      <c r="P20" s="151">
        <v>27</v>
      </c>
      <c r="Q20" s="151">
        <v>40</v>
      </c>
      <c r="R20" s="151">
        <v>36</v>
      </c>
      <c r="S20" s="151">
        <v>8</v>
      </c>
      <c r="T20" s="151">
        <v>24</v>
      </c>
      <c r="U20" s="151">
        <v>199</v>
      </c>
      <c r="V20" s="151">
        <v>2</v>
      </c>
      <c r="W20" s="151">
        <v>13</v>
      </c>
      <c r="X20" s="151">
        <v>41</v>
      </c>
      <c r="Y20" s="151">
        <v>15</v>
      </c>
      <c r="Z20" s="151">
        <v>21</v>
      </c>
      <c r="AA20" s="151">
        <v>7</v>
      </c>
      <c r="AB20" s="151">
        <v>10</v>
      </c>
      <c r="AC20" s="151">
        <v>4</v>
      </c>
      <c r="AD20" s="294">
        <v>128</v>
      </c>
      <c r="AE20" s="292">
        <v>3265</v>
      </c>
    </row>
    <row r="21" spans="1:31" ht="21" customHeight="1">
      <c r="A21" s="226" t="s">
        <v>16</v>
      </c>
      <c r="B21" s="151">
        <v>669</v>
      </c>
      <c r="C21" s="151">
        <v>3</v>
      </c>
      <c r="D21" s="151">
        <v>14</v>
      </c>
      <c r="E21" s="151">
        <v>13</v>
      </c>
      <c r="F21" s="151">
        <v>1</v>
      </c>
      <c r="G21" s="151">
        <v>2</v>
      </c>
      <c r="H21" s="151">
        <v>84</v>
      </c>
      <c r="I21" s="151">
        <v>98</v>
      </c>
      <c r="J21" s="151">
        <v>6</v>
      </c>
      <c r="K21" s="151">
        <v>1</v>
      </c>
      <c r="L21" s="151">
        <v>3</v>
      </c>
      <c r="M21" s="151"/>
      <c r="N21" s="151">
        <v>15</v>
      </c>
      <c r="O21" s="151">
        <v>25</v>
      </c>
      <c r="P21" s="151">
        <v>5</v>
      </c>
      <c r="Q21" s="151">
        <v>3</v>
      </c>
      <c r="R21" s="151">
        <v>11</v>
      </c>
      <c r="S21" s="151">
        <v>1</v>
      </c>
      <c r="T21" s="151">
        <v>1</v>
      </c>
      <c r="U21" s="151">
        <v>66</v>
      </c>
      <c r="V21" s="151">
        <v>5</v>
      </c>
      <c r="W21" s="151">
        <v>6</v>
      </c>
      <c r="X21" s="151">
        <v>23</v>
      </c>
      <c r="Y21" s="151">
        <v>1</v>
      </c>
      <c r="Z21" s="151">
        <v>2</v>
      </c>
      <c r="AA21" s="151">
        <v>1</v>
      </c>
      <c r="AB21" s="151">
        <v>2</v>
      </c>
      <c r="AC21" s="151"/>
      <c r="AD21" s="294">
        <v>48</v>
      </c>
      <c r="AE21" s="292">
        <v>1109</v>
      </c>
    </row>
    <row r="22" spans="1:31" ht="21" customHeight="1">
      <c r="A22" s="226" t="s">
        <v>17</v>
      </c>
      <c r="B22" s="151">
        <v>1359</v>
      </c>
      <c r="C22" s="151">
        <v>10</v>
      </c>
      <c r="D22" s="151">
        <v>1</v>
      </c>
      <c r="E22" s="151">
        <v>21</v>
      </c>
      <c r="F22" s="151">
        <v>7</v>
      </c>
      <c r="G22" s="151">
        <v>12</v>
      </c>
      <c r="H22" s="151">
        <v>144</v>
      </c>
      <c r="I22" s="151">
        <v>121</v>
      </c>
      <c r="J22" s="151">
        <v>10</v>
      </c>
      <c r="K22" s="151"/>
      <c r="L22" s="151">
        <v>2</v>
      </c>
      <c r="M22" s="151"/>
      <c r="N22" s="151">
        <v>30</v>
      </c>
      <c r="O22" s="151">
        <v>45</v>
      </c>
      <c r="P22" s="151">
        <v>5</v>
      </c>
      <c r="Q22" s="151">
        <v>9</v>
      </c>
      <c r="R22" s="151">
        <v>9</v>
      </c>
      <c r="S22" s="151">
        <v>12</v>
      </c>
      <c r="T22" s="151">
        <v>3</v>
      </c>
      <c r="U22" s="151">
        <v>69</v>
      </c>
      <c r="V22" s="151">
        <v>10</v>
      </c>
      <c r="W22" s="151">
        <v>22</v>
      </c>
      <c r="X22" s="151">
        <v>53</v>
      </c>
      <c r="Y22" s="151">
        <v>2</v>
      </c>
      <c r="Z22" s="151">
        <v>6</v>
      </c>
      <c r="AA22" s="151">
        <v>14</v>
      </c>
      <c r="AB22" s="151">
        <v>4</v>
      </c>
      <c r="AC22" s="151"/>
      <c r="AD22" s="294">
        <v>45</v>
      </c>
      <c r="AE22" s="292">
        <v>2025</v>
      </c>
    </row>
    <row r="23" spans="1:31" ht="21" customHeight="1">
      <c r="A23" s="226" t="s">
        <v>18</v>
      </c>
      <c r="B23" s="151">
        <v>3341</v>
      </c>
      <c r="C23" s="151">
        <v>62</v>
      </c>
      <c r="D23" s="151">
        <v>23</v>
      </c>
      <c r="E23" s="151">
        <v>77</v>
      </c>
      <c r="F23" s="151">
        <v>45</v>
      </c>
      <c r="G23" s="151">
        <v>27</v>
      </c>
      <c r="H23" s="151">
        <v>165</v>
      </c>
      <c r="I23" s="151">
        <v>216</v>
      </c>
      <c r="J23" s="151">
        <v>17</v>
      </c>
      <c r="K23" s="151">
        <v>1</v>
      </c>
      <c r="L23" s="151">
        <v>7</v>
      </c>
      <c r="M23" s="151">
        <v>2</v>
      </c>
      <c r="N23" s="151">
        <v>60</v>
      </c>
      <c r="O23" s="151">
        <v>95</v>
      </c>
      <c r="P23" s="151">
        <v>19</v>
      </c>
      <c r="Q23" s="151">
        <v>34</v>
      </c>
      <c r="R23" s="151">
        <v>16</v>
      </c>
      <c r="S23" s="151">
        <v>19</v>
      </c>
      <c r="T23" s="151">
        <v>12</v>
      </c>
      <c r="U23" s="151">
        <v>51</v>
      </c>
      <c r="V23" s="151"/>
      <c r="W23" s="151">
        <v>2</v>
      </c>
      <c r="X23" s="151">
        <v>74</v>
      </c>
      <c r="Y23" s="151">
        <v>15</v>
      </c>
      <c r="Z23" s="151">
        <v>1</v>
      </c>
      <c r="AA23" s="151">
        <v>39</v>
      </c>
      <c r="AB23" s="151">
        <v>16</v>
      </c>
      <c r="AC23" s="151">
        <v>3</v>
      </c>
      <c r="AD23" s="294">
        <v>92</v>
      </c>
      <c r="AE23" s="292">
        <v>4531</v>
      </c>
    </row>
    <row r="24" spans="1:31" ht="21" customHeight="1">
      <c r="A24" s="226" t="s">
        <v>19</v>
      </c>
      <c r="B24" s="151">
        <v>65</v>
      </c>
      <c r="C24" s="151"/>
      <c r="D24" s="151"/>
      <c r="E24" s="151"/>
      <c r="F24" s="151"/>
      <c r="G24" s="151"/>
      <c r="H24" s="151">
        <v>5</v>
      </c>
      <c r="I24" s="151">
        <v>2</v>
      </c>
      <c r="J24" s="151">
        <v>1</v>
      </c>
      <c r="K24" s="151"/>
      <c r="L24" s="151"/>
      <c r="M24" s="151"/>
      <c r="N24" s="151">
        <v>1</v>
      </c>
      <c r="O24" s="151">
        <v>1</v>
      </c>
      <c r="P24" s="151"/>
      <c r="Q24" s="151"/>
      <c r="R24" s="151">
        <v>1</v>
      </c>
      <c r="S24" s="151"/>
      <c r="T24" s="151">
        <v>2</v>
      </c>
      <c r="U24" s="151">
        <v>3</v>
      </c>
      <c r="V24" s="151"/>
      <c r="W24" s="151"/>
      <c r="X24" s="151"/>
      <c r="Y24" s="151"/>
      <c r="Z24" s="151"/>
      <c r="AA24" s="151">
        <v>1</v>
      </c>
      <c r="AB24" s="151"/>
      <c r="AC24" s="151"/>
      <c r="AD24" s="294">
        <v>1</v>
      </c>
      <c r="AE24" s="292">
        <v>83</v>
      </c>
    </row>
    <row r="25" spans="1:31" ht="21" customHeight="1">
      <c r="A25" s="226" t="s">
        <v>20</v>
      </c>
      <c r="B25" s="151">
        <v>35</v>
      </c>
      <c r="C25" s="151"/>
      <c r="D25" s="151"/>
      <c r="E25" s="151">
        <v>5</v>
      </c>
      <c r="F25" s="151">
        <v>1</v>
      </c>
      <c r="G25" s="151"/>
      <c r="H25" s="151">
        <v>2</v>
      </c>
      <c r="I25" s="151">
        <v>1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>
        <v>1</v>
      </c>
      <c r="AB25" s="151"/>
      <c r="AC25" s="151"/>
      <c r="AD25" s="294">
        <v>1</v>
      </c>
      <c r="AE25" s="292">
        <v>46</v>
      </c>
    </row>
    <row r="26" spans="1:31" ht="21" customHeight="1">
      <c r="A26" s="226" t="s">
        <v>21</v>
      </c>
      <c r="B26" s="151">
        <v>23</v>
      </c>
      <c r="C26" s="151"/>
      <c r="D26" s="151"/>
      <c r="E26" s="151"/>
      <c r="F26" s="151"/>
      <c r="G26" s="151"/>
      <c r="H26" s="151">
        <v>1</v>
      </c>
      <c r="I26" s="151">
        <v>1</v>
      </c>
      <c r="J26" s="151"/>
      <c r="K26" s="151"/>
      <c r="L26" s="151"/>
      <c r="M26" s="151"/>
      <c r="N26" s="151">
        <v>1</v>
      </c>
      <c r="O26" s="151"/>
      <c r="P26" s="151"/>
      <c r="Q26" s="151"/>
      <c r="R26" s="151"/>
      <c r="S26" s="151"/>
      <c r="T26" s="151"/>
      <c r="U26" s="151">
        <v>1</v>
      </c>
      <c r="V26" s="151"/>
      <c r="W26" s="151">
        <v>1</v>
      </c>
      <c r="X26" s="151"/>
      <c r="Y26" s="151"/>
      <c r="Z26" s="151"/>
      <c r="AA26" s="151"/>
      <c r="AB26" s="151"/>
      <c r="AC26" s="151">
        <v>1</v>
      </c>
      <c r="AD26" s="294"/>
      <c r="AE26" s="292">
        <v>29</v>
      </c>
    </row>
    <row r="27" spans="1:31" ht="21" customHeight="1">
      <c r="A27" s="226" t="s">
        <v>22</v>
      </c>
      <c r="B27" s="151">
        <v>49</v>
      </c>
      <c r="C27" s="151"/>
      <c r="D27" s="151"/>
      <c r="E27" s="151">
        <v>1</v>
      </c>
      <c r="F27" s="151"/>
      <c r="G27" s="151"/>
      <c r="H27" s="151">
        <v>5</v>
      </c>
      <c r="I27" s="151">
        <v>1</v>
      </c>
      <c r="J27" s="151"/>
      <c r="K27" s="151"/>
      <c r="L27" s="151"/>
      <c r="M27" s="151"/>
      <c r="N27" s="151">
        <v>3</v>
      </c>
      <c r="O27" s="151">
        <v>1</v>
      </c>
      <c r="P27" s="151"/>
      <c r="Q27" s="151"/>
      <c r="R27" s="151"/>
      <c r="S27" s="151"/>
      <c r="T27" s="151"/>
      <c r="U27" s="151">
        <v>1</v>
      </c>
      <c r="V27" s="151"/>
      <c r="W27" s="151"/>
      <c r="X27" s="151"/>
      <c r="Y27" s="151"/>
      <c r="Z27" s="151"/>
      <c r="AA27" s="151"/>
      <c r="AB27" s="151"/>
      <c r="AC27" s="151"/>
      <c r="AD27" s="294">
        <v>2</v>
      </c>
      <c r="AE27" s="292">
        <v>63</v>
      </c>
    </row>
    <row r="28" spans="1:31" ht="21" customHeight="1">
      <c r="A28" s="226" t="s">
        <v>23</v>
      </c>
      <c r="B28" s="151">
        <v>752</v>
      </c>
      <c r="C28" s="151"/>
      <c r="D28" s="151">
        <v>1</v>
      </c>
      <c r="E28" s="151">
        <v>44</v>
      </c>
      <c r="F28" s="151">
        <v>2</v>
      </c>
      <c r="G28" s="151">
        <v>10</v>
      </c>
      <c r="H28" s="151">
        <v>14</v>
      </c>
      <c r="I28" s="151">
        <v>68</v>
      </c>
      <c r="J28" s="151">
        <v>6</v>
      </c>
      <c r="K28" s="151"/>
      <c r="L28" s="151">
        <v>9</v>
      </c>
      <c r="M28" s="151">
        <v>1</v>
      </c>
      <c r="N28" s="151">
        <v>18</v>
      </c>
      <c r="O28" s="151">
        <v>24</v>
      </c>
      <c r="P28" s="151">
        <v>4</v>
      </c>
      <c r="Q28" s="151">
        <v>4</v>
      </c>
      <c r="R28" s="151">
        <v>2</v>
      </c>
      <c r="S28" s="151">
        <v>2</v>
      </c>
      <c r="T28" s="151">
        <v>1</v>
      </c>
      <c r="U28" s="151">
        <v>9</v>
      </c>
      <c r="V28" s="151">
        <v>3</v>
      </c>
      <c r="W28" s="151">
        <v>2</v>
      </c>
      <c r="X28" s="151">
        <v>11</v>
      </c>
      <c r="Y28" s="151">
        <v>2</v>
      </c>
      <c r="Z28" s="151">
        <v>31</v>
      </c>
      <c r="AA28" s="151">
        <v>2</v>
      </c>
      <c r="AB28" s="151">
        <v>3</v>
      </c>
      <c r="AC28" s="151"/>
      <c r="AD28" s="294">
        <v>34</v>
      </c>
      <c r="AE28" s="292">
        <v>1059</v>
      </c>
    </row>
    <row r="29" spans="1:31" ht="21" customHeight="1">
      <c r="A29" s="226" t="s">
        <v>24</v>
      </c>
      <c r="B29" s="151">
        <v>25</v>
      </c>
      <c r="C29" s="151">
        <v>1</v>
      </c>
      <c r="D29" s="151"/>
      <c r="E29" s="151">
        <v>1</v>
      </c>
      <c r="F29" s="151"/>
      <c r="G29" s="151"/>
      <c r="H29" s="151">
        <v>18</v>
      </c>
      <c r="I29" s="151">
        <v>10</v>
      </c>
      <c r="J29" s="151">
        <v>1</v>
      </c>
      <c r="K29" s="151"/>
      <c r="L29" s="151"/>
      <c r="M29" s="151"/>
      <c r="N29" s="151">
        <v>1</v>
      </c>
      <c r="O29" s="151"/>
      <c r="P29" s="151">
        <v>2</v>
      </c>
      <c r="Q29" s="151">
        <v>1</v>
      </c>
      <c r="R29" s="151">
        <v>1</v>
      </c>
      <c r="S29" s="151"/>
      <c r="T29" s="151">
        <v>2</v>
      </c>
      <c r="U29" s="151">
        <v>4</v>
      </c>
      <c r="V29" s="151"/>
      <c r="W29" s="151">
        <v>4</v>
      </c>
      <c r="X29" s="151"/>
      <c r="Y29" s="151"/>
      <c r="Z29" s="151"/>
      <c r="AA29" s="151"/>
      <c r="AB29" s="151"/>
      <c r="AC29" s="151">
        <v>1</v>
      </c>
      <c r="AD29" s="294">
        <v>5</v>
      </c>
      <c r="AE29" s="292">
        <v>77</v>
      </c>
    </row>
    <row r="30" spans="1:31" ht="21" customHeight="1">
      <c r="A30" s="226" t="s">
        <v>25</v>
      </c>
      <c r="B30" s="151">
        <v>414</v>
      </c>
      <c r="C30" s="151"/>
      <c r="D30" s="151">
        <v>3</v>
      </c>
      <c r="E30" s="151">
        <v>18</v>
      </c>
      <c r="F30" s="151">
        <v>3</v>
      </c>
      <c r="G30" s="151">
        <v>11</v>
      </c>
      <c r="H30" s="151">
        <v>133</v>
      </c>
      <c r="I30" s="151">
        <v>87</v>
      </c>
      <c r="J30" s="151">
        <v>1</v>
      </c>
      <c r="K30" s="151"/>
      <c r="L30" s="151">
        <v>6</v>
      </c>
      <c r="M30" s="151"/>
      <c r="N30" s="151">
        <v>11</v>
      </c>
      <c r="O30" s="151">
        <v>32</v>
      </c>
      <c r="P30" s="151">
        <v>6</v>
      </c>
      <c r="Q30" s="151">
        <v>11</v>
      </c>
      <c r="R30" s="151">
        <v>11</v>
      </c>
      <c r="S30" s="151">
        <v>4</v>
      </c>
      <c r="T30" s="151">
        <v>2</v>
      </c>
      <c r="U30" s="151">
        <v>75</v>
      </c>
      <c r="V30" s="151"/>
      <c r="W30" s="151">
        <v>2</v>
      </c>
      <c r="X30" s="151">
        <v>21</v>
      </c>
      <c r="Y30" s="151">
        <v>5</v>
      </c>
      <c r="Z30" s="151">
        <v>1</v>
      </c>
      <c r="AA30" s="151">
        <v>2</v>
      </c>
      <c r="AB30" s="151">
        <v>6</v>
      </c>
      <c r="AC30" s="151">
        <v>1</v>
      </c>
      <c r="AD30" s="294">
        <v>38</v>
      </c>
      <c r="AE30" s="292">
        <v>904</v>
      </c>
    </row>
    <row r="31" spans="1:31" ht="21" customHeight="1">
      <c r="A31" s="226" t="s">
        <v>26</v>
      </c>
      <c r="B31" s="151">
        <v>1536</v>
      </c>
      <c r="C31" s="151">
        <v>3</v>
      </c>
      <c r="D31" s="151">
        <v>3</v>
      </c>
      <c r="E31" s="151">
        <v>84</v>
      </c>
      <c r="F31" s="151">
        <v>7</v>
      </c>
      <c r="G31" s="151">
        <v>8</v>
      </c>
      <c r="H31" s="151">
        <v>257</v>
      </c>
      <c r="I31" s="151">
        <v>82</v>
      </c>
      <c r="J31" s="151">
        <v>1</v>
      </c>
      <c r="K31" s="151"/>
      <c r="L31" s="151">
        <v>1</v>
      </c>
      <c r="M31" s="151"/>
      <c r="N31" s="151">
        <v>29</v>
      </c>
      <c r="O31" s="151">
        <v>13</v>
      </c>
      <c r="P31" s="151">
        <v>5</v>
      </c>
      <c r="Q31" s="151">
        <v>12</v>
      </c>
      <c r="R31" s="151">
        <v>4</v>
      </c>
      <c r="S31" s="151">
        <v>3</v>
      </c>
      <c r="T31" s="151">
        <v>1</v>
      </c>
      <c r="U31" s="151">
        <v>55</v>
      </c>
      <c r="V31" s="151"/>
      <c r="W31" s="151"/>
      <c r="X31" s="151">
        <v>26</v>
      </c>
      <c r="Y31" s="151">
        <v>3</v>
      </c>
      <c r="Z31" s="151">
        <v>14</v>
      </c>
      <c r="AA31" s="151">
        <v>6</v>
      </c>
      <c r="AB31" s="151">
        <v>2</v>
      </c>
      <c r="AC31" s="151">
        <v>3</v>
      </c>
      <c r="AD31" s="294">
        <v>32</v>
      </c>
      <c r="AE31" s="292">
        <v>2190</v>
      </c>
    </row>
    <row r="32" spans="1:31" ht="21" customHeight="1">
      <c r="A32" s="226" t="s">
        <v>27</v>
      </c>
      <c r="B32" s="151">
        <v>7</v>
      </c>
      <c r="C32" s="151"/>
      <c r="D32" s="151"/>
      <c r="E32" s="151"/>
      <c r="F32" s="151"/>
      <c r="G32" s="151"/>
      <c r="H32" s="151">
        <v>2</v>
      </c>
      <c r="I32" s="151">
        <v>1</v>
      </c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>
        <v>1</v>
      </c>
      <c r="Y32" s="151"/>
      <c r="Z32" s="151"/>
      <c r="AA32" s="151"/>
      <c r="AB32" s="151"/>
      <c r="AC32" s="151"/>
      <c r="AD32" s="294">
        <v>3</v>
      </c>
      <c r="AE32" s="292">
        <v>14</v>
      </c>
    </row>
    <row r="33" spans="1:31" ht="21" customHeight="1">
      <c r="A33" s="226" t="s">
        <v>28</v>
      </c>
      <c r="B33" s="151">
        <v>1400</v>
      </c>
      <c r="C33" s="151">
        <v>16</v>
      </c>
      <c r="D33" s="151">
        <v>26</v>
      </c>
      <c r="E33" s="151">
        <v>54</v>
      </c>
      <c r="F33" s="151">
        <v>1</v>
      </c>
      <c r="G33" s="151">
        <v>4</v>
      </c>
      <c r="H33" s="151">
        <v>161</v>
      </c>
      <c r="I33" s="151">
        <v>326</v>
      </c>
      <c r="J33" s="151">
        <v>1</v>
      </c>
      <c r="K33" s="151">
        <v>2</v>
      </c>
      <c r="L33" s="151"/>
      <c r="M33" s="151"/>
      <c r="N33" s="151">
        <v>5</v>
      </c>
      <c r="O33" s="151">
        <v>48</v>
      </c>
      <c r="P33" s="151">
        <v>41</v>
      </c>
      <c r="Q33" s="151">
        <v>3</v>
      </c>
      <c r="R33" s="151">
        <v>16</v>
      </c>
      <c r="S33" s="151">
        <v>3</v>
      </c>
      <c r="T33" s="151">
        <v>42</v>
      </c>
      <c r="U33" s="151">
        <v>131</v>
      </c>
      <c r="V33" s="151">
        <v>1</v>
      </c>
      <c r="W33" s="151">
        <v>33</v>
      </c>
      <c r="X33" s="151">
        <v>19</v>
      </c>
      <c r="Y33" s="151">
        <v>16</v>
      </c>
      <c r="Z33" s="151">
        <v>1</v>
      </c>
      <c r="AA33" s="151">
        <v>6</v>
      </c>
      <c r="AB33" s="151">
        <v>7</v>
      </c>
      <c r="AC33" s="151">
        <v>5</v>
      </c>
      <c r="AD33" s="294">
        <v>84</v>
      </c>
      <c r="AE33" s="292">
        <v>2452</v>
      </c>
    </row>
    <row r="34" spans="1:31" ht="21" customHeight="1">
      <c r="A34" s="226" t="s">
        <v>29</v>
      </c>
      <c r="B34" s="151">
        <v>1500</v>
      </c>
      <c r="C34" s="151"/>
      <c r="D34" s="151">
        <v>7</v>
      </c>
      <c r="E34" s="151"/>
      <c r="F34" s="151">
        <v>11</v>
      </c>
      <c r="G34" s="151">
        <v>2</v>
      </c>
      <c r="H34" s="151">
        <v>53</v>
      </c>
      <c r="I34" s="151">
        <v>182</v>
      </c>
      <c r="J34" s="151">
        <v>1</v>
      </c>
      <c r="K34" s="151"/>
      <c r="L34" s="151">
        <v>9</v>
      </c>
      <c r="M34" s="151"/>
      <c r="N34" s="151">
        <v>9</v>
      </c>
      <c r="O34" s="151">
        <v>55</v>
      </c>
      <c r="P34" s="151">
        <v>3</v>
      </c>
      <c r="Q34" s="151"/>
      <c r="R34" s="151">
        <v>5</v>
      </c>
      <c r="S34" s="151"/>
      <c r="T34" s="151">
        <v>2</v>
      </c>
      <c r="U34" s="151">
        <v>24</v>
      </c>
      <c r="V34" s="151">
        <v>4</v>
      </c>
      <c r="W34" s="151">
        <v>3</v>
      </c>
      <c r="X34" s="151">
        <v>82</v>
      </c>
      <c r="Y34" s="151">
        <v>3</v>
      </c>
      <c r="Z34" s="151"/>
      <c r="AA34" s="151">
        <v>1</v>
      </c>
      <c r="AB34" s="151"/>
      <c r="AC34" s="151"/>
      <c r="AD34" s="294">
        <v>42</v>
      </c>
      <c r="AE34" s="292">
        <v>1998</v>
      </c>
    </row>
    <row r="35" spans="1:31" ht="21" customHeight="1">
      <c r="A35" s="226" t="s">
        <v>30</v>
      </c>
      <c r="B35" s="151">
        <v>26</v>
      </c>
      <c r="C35" s="151">
        <v>1</v>
      </c>
      <c r="D35" s="151"/>
      <c r="E35" s="151">
        <v>1</v>
      </c>
      <c r="F35" s="151"/>
      <c r="G35" s="151"/>
      <c r="H35" s="151"/>
      <c r="I35" s="151">
        <v>6</v>
      </c>
      <c r="J35" s="151"/>
      <c r="K35" s="151"/>
      <c r="L35" s="151"/>
      <c r="M35" s="151"/>
      <c r="N35" s="151">
        <v>1</v>
      </c>
      <c r="O35" s="151"/>
      <c r="P35" s="151">
        <v>2</v>
      </c>
      <c r="Q35" s="151"/>
      <c r="R35" s="151"/>
      <c r="S35" s="151"/>
      <c r="T35" s="151"/>
      <c r="U35" s="151">
        <v>3</v>
      </c>
      <c r="V35" s="151"/>
      <c r="W35" s="151">
        <v>1</v>
      </c>
      <c r="X35" s="151">
        <v>1</v>
      </c>
      <c r="Y35" s="151"/>
      <c r="Z35" s="151"/>
      <c r="AA35" s="151"/>
      <c r="AB35" s="151">
        <v>1</v>
      </c>
      <c r="AC35" s="151">
        <v>1</v>
      </c>
      <c r="AD35" s="294">
        <v>3</v>
      </c>
      <c r="AE35" s="292">
        <v>47</v>
      </c>
    </row>
    <row r="36" spans="1:31" ht="21" customHeight="1">
      <c r="A36" s="227" t="s">
        <v>31</v>
      </c>
      <c r="B36" s="296">
        <v>4452</v>
      </c>
      <c r="C36" s="296">
        <v>13</v>
      </c>
      <c r="D36" s="296">
        <v>4</v>
      </c>
      <c r="E36" s="296">
        <v>193</v>
      </c>
      <c r="F36" s="296">
        <v>4</v>
      </c>
      <c r="G36" s="296">
        <v>9</v>
      </c>
      <c r="H36" s="296">
        <v>140</v>
      </c>
      <c r="I36" s="296">
        <v>116</v>
      </c>
      <c r="J36" s="296">
        <v>5</v>
      </c>
      <c r="K36" s="296"/>
      <c r="L36" s="296">
        <v>7</v>
      </c>
      <c r="M36" s="296"/>
      <c r="N36" s="296">
        <v>90</v>
      </c>
      <c r="O36" s="296">
        <v>77</v>
      </c>
      <c r="P36" s="296">
        <v>7</v>
      </c>
      <c r="Q36" s="296">
        <v>10</v>
      </c>
      <c r="R36" s="296">
        <v>9</v>
      </c>
      <c r="S36" s="296">
        <v>3</v>
      </c>
      <c r="T36" s="296">
        <v>9</v>
      </c>
      <c r="U36" s="296">
        <v>8</v>
      </c>
      <c r="V36" s="296">
        <v>21</v>
      </c>
      <c r="W36" s="296">
        <v>1</v>
      </c>
      <c r="X36" s="296">
        <v>41</v>
      </c>
      <c r="Y36" s="296"/>
      <c r="Z36" s="296">
        <v>73</v>
      </c>
      <c r="AA36" s="296">
        <v>20</v>
      </c>
      <c r="AB36" s="296">
        <v>1</v>
      </c>
      <c r="AC36" s="296"/>
      <c r="AD36" s="166">
        <v>64</v>
      </c>
      <c r="AE36" s="295">
        <v>5377</v>
      </c>
    </row>
    <row r="37" spans="1:31" s="291" customFormat="1" ht="21" customHeight="1">
      <c r="A37" s="226" t="s">
        <v>32</v>
      </c>
      <c r="B37" s="151">
        <v>201</v>
      </c>
      <c r="C37" s="151">
        <v>5</v>
      </c>
      <c r="D37" s="151"/>
      <c r="E37" s="151">
        <v>4</v>
      </c>
      <c r="F37" s="151"/>
      <c r="G37" s="151">
        <v>1</v>
      </c>
      <c r="H37" s="151">
        <v>17</v>
      </c>
      <c r="I37" s="151">
        <v>21</v>
      </c>
      <c r="J37" s="151"/>
      <c r="K37" s="151">
        <v>1</v>
      </c>
      <c r="L37" s="151">
        <v>3</v>
      </c>
      <c r="M37" s="151"/>
      <c r="N37" s="151">
        <v>2</v>
      </c>
      <c r="O37" s="151">
        <v>13</v>
      </c>
      <c r="P37" s="151">
        <v>1</v>
      </c>
      <c r="Q37" s="151">
        <v>3</v>
      </c>
      <c r="R37" s="151">
        <v>1</v>
      </c>
      <c r="S37" s="151"/>
      <c r="T37" s="151"/>
      <c r="U37" s="151">
        <v>1</v>
      </c>
      <c r="V37" s="151">
        <v>2</v>
      </c>
      <c r="W37" s="151">
        <v>1</v>
      </c>
      <c r="X37" s="151">
        <v>10</v>
      </c>
      <c r="Y37" s="151"/>
      <c r="Z37" s="151">
        <v>25</v>
      </c>
      <c r="AA37" s="151">
        <v>2</v>
      </c>
      <c r="AB37" s="151">
        <v>1</v>
      </c>
      <c r="AC37" s="151">
        <v>1</v>
      </c>
      <c r="AD37" s="294">
        <v>2</v>
      </c>
      <c r="AE37" s="292">
        <v>318</v>
      </c>
    </row>
    <row r="38" spans="1:31" s="293" customFormat="1" ht="21" customHeight="1">
      <c r="A38" s="226" t="s">
        <v>33</v>
      </c>
      <c r="B38" s="151">
        <v>628</v>
      </c>
      <c r="C38" s="151"/>
      <c r="D38" s="151"/>
      <c r="E38" s="151">
        <v>10</v>
      </c>
      <c r="F38" s="151">
        <v>1</v>
      </c>
      <c r="G38" s="151">
        <v>12</v>
      </c>
      <c r="H38" s="151">
        <v>161</v>
      </c>
      <c r="I38" s="151">
        <v>72</v>
      </c>
      <c r="J38" s="151">
        <v>8</v>
      </c>
      <c r="K38" s="151"/>
      <c r="L38" s="151">
        <v>4</v>
      </c>
      <c r="M38" s="151"/>
      <c r="N38" s="151">
        <v>22</v>
      </c>
      <c r="O38" s="151">
        <v>28</v>
      </c>
      <c r="P38" s="151">
        <v>16</v>
      </c>
      <c r="Q38" s="151">
        <v>2</v>
      </c>
      <c r="R38" s="151">
        <v>2</v>
      </c>
      <c r="S38" s="151">
        <v>10</v>
      </c>
      <c r="T38" s="151">
        <v>5</v>
      </c>
      <c r="U38" s="151">
        <v>13</v>
      </c>
      <c r="V38" s="151"/>
      <c r="W38" s="151">
        <v>2</v>
      </c>
      <c r="X38" s="151">
        <v>8</v>
      </c>
      <c r="Y38" s="151">
        <v>3</v>
      </c>
      <c r="Z38" s="151"/>
      <c r="AA38" s="151">
        <v>2</v>
      </c>
      <c r="AB38" s="151">
        <v>2</v>
      </c>
      <c r="AC38" s="151"/>
      <c r="AD38" s="294">
        <v>25</v>
      </c>
      <c r="AE38" s="292">
        <v>1036</v>
      </c>
    </row>
    <row r="39" spans="1:31" s="265" customFormat="1" ht="21" customHeight="1">
      <c r="A39" s="167" t="s">
        <v>39</v>
      </c>
      <c r="B39" s="292">
        <v>23548</v>
      </c>
      <c r="C39" s="292">
        <v>176</v>
      </c>
      <c r="D39" s="292">
        <v>120</v>
      </c>
      <c r="E39" s="292">
        <v>692</v>
      </c>
      <c r="F39" s="292">
        <v>189</v>
      </c>
      <c r="G39" s="292">
        <v>234</v>
      </c>
      <c r="H39" s="292">
        <v>2134</v>
      </c>
      <c r="I39" s="292">
        <v>2213</v>
      </c>
      <c r="J39" s="292">
        <v>79</v>
      </c>
      <c r="K39" s="292">
        <v>10</v>
      </c>
      <c r="L39" s="292">
        <v>67</v>
      </c>
      <c r="M39" s="292">
        <v>5</v>
      </c>
      <c r="N39" s="292">
        <v>470</v>
      </c>
      <c r="O39" s="292">
        <v>669</v>
      </c>
      <c r="P39" s="292">
        <v>195</v>
      </c>
      <c r="Q39" s="292">
        <v>155</v>
      </c>
      <c r="R39" s="292">
        <v>172</v>
      </c>
      <c r="S39" s="292">
        <v>88</v>
      </c>
      <c r="T39" s="292">
        <v>127</v>
      </c>
      <c r="U39" s="292">
        <v>895</v>
      </c>
      <c r="V39" s="292">
        <v>56</v>
      </c>
      <c r="W39" s="292">
        <v>105</v>
      </c>
      <c r="X39" s="292">
        <v>566</v>
      </c>
      <c r="Y39" s="292">
        <v>96</v>
      </c>
      <c r="Z39" s="292">
        <v>248</v>
      </c>
      <c r="AA39" s="292">
        <v>174</v>
      </c>
      <c r="AB39" s="292">
        <v>67</v>
      </c>
      <c r="AC39" s="292">
        <v>32</v>
      </c>
      <c r="AD39" s="292">
        <v>870</v>
      </c>
      <c r="AE39" s="167">
        <v>34452</v>
      </c>
    </row>
    <row r="40" spans="1:31" s="291" customFormat="1"/>
  </sheetData>
  <mergeCells count="3">
    <mergeCell ref="B1:K1"/>
    <mergeCell ref="L1:U1"/>
    <mergeCell ref="V1:AD1"/>
  </mergeCells>
  <pageMargins left="0.6" right="0.27559055118110198" top="0.74803149606299202" bottom="0.47244094488188998" header="0.31496062992126" footer="0.15748031496063"/>
  <pageSetup paperSize="9" scale="84" firstPageNumber="6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1" max="39" man="1"/>
    <brk id="21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S41"/>
  <sheetViews>
    <sheetView showZeros="0" view="pageBreakPreview" topLeftCell="D1" zoomScaleSheetLayoutView="100" workbookViewId="0">
      <selection activeCell="D42" sqref="A42:XFD64"/>
    </sheetView>
  </sheetViews>
  <sheetFormatPr defaultRowHeight="14.25"/>
  <cols>
    <col min="1" max="1" width="26" style="5" customWidth="1"/>
    <col min="2" max="2" width="16.140625" style="5" customWidth="1"/>
    <col min="3" max="4" width="14.140625" style="5" customWidth="1"/>
    <col min="5" max="6" width="13.42578125" style="5" customWidth="1"/>
    <col min="7" max="7" width="17.28515625" style="5" customWidth="1"/>
    <col min="8" max="8" width="13.85546875" style="5" customWidth="1"/>
    <col min="9" max="9" width="12.85546875" style="5" customWidth="1"/>
    <col min="10" max="11" width="13.42578125" style="5" customWidth="1"/>
    <col min="12" max="12" width="7.85546875" style="5" customWidth="1"/>
    <col min="13" max="13" width="10" style="5" customWidth="1"/>
    <col min="14" max="14" width="7.85546875" style="5" customWidth="1"/>
    <col min="15" max="15" width="10" style="5" customWidth="1"/>
    <col min="16" max="16" width="7.85546875" style="5" customWidth="1"/>
    <col min="17" max="17" width="10" style="5" customWidth="1"/>
    <col min="18" max="18" width="7.85546875" style="5" customWidth="1"/>
    <col min="19" max="19" width="10" style="5" customWidth="1"/>
    <col min="20" max="16384" width="9.140625" style="5"/>
  </cols>
  <sheetData>
    <row r="1" spans="1:19" s="33" customFormat="1" ht="47.25" customHeight="1">
      <c r="A1" s="32" t="s">
        <v>34</v>
      </c>
      <c r="B1" s="522" t="s">
        <v>84</v>
      </c>
      <c r="C1" s="522"/>
      <c r="D1" s="522"/>
      <c r="E1" s="522"/>
      <c r="F1" s="522"/>
      <c r="G1" s="522" t="s">
        <v>85</v>
      </c>
      <c r="H1" s="522"/>
      <c r="I1" s="522"/>
      <c r="J1" s="522"/>
      <c r="K1" s="522"/>
      <c r="L1" s="522" t="s">
        <v>634</v>
      </c>
      <c r="M1" s="522"/>
      <c r="N1" s="522"/>
      <c r="O1" s="522"/>
      <c r="P1" s="522"/>
      <c r="Q1" s="522"/>
      <c r="R1" s="522"/>
      <c r="S1" s="522"/>
    </row>
    <row r="2" spans="1:19" s="184" customFormat="1" ht="18.75" customHeight="1">
      <c r="A2" s="518" t="s">
        <v>36</v>
      </c>
      <c r="B2" s="518" t="s">
        <v>86</v>
      </c>
      <c r="C2" s="518" t="s">
        <v>87</v>
      </c>
      <c r="D2" s="518" t="s">
        <v>88</v>
      </c>
      <c r="E2" s="518" t="s">
        <v>89</v>
      </c>
      <c r="F2" s="518" t="s">
        <v>90</v>
      </c>
      <c r="G2" s="518" t="s">
        <v>86</v>
      </c>
      <c r="H2" s="518" t="s">
        <v>87</v>
      </c>
      <c r="I2" s="518" t="s">
        <v>88</v>
      </c>
      <c r="J2" s="518" t="s">
        <v>89</v>
      </c>
      <c r="K2" s="518" t="s">
        <v>90</v>
      </c>
      <c r="L2" s="520" t="s">
        <v>86</v>
      </c>
      <c r="M2" s="521"/>
      <c r="N2" s="520" t="s">
        <v>87</v>
      </c>
      <c r="O2" s="521"/>
      <c r="P2" s="520" t="s">
        <v>89</v>
      </c>
      <c r="Q2" s="521"/>
      <c r="R2" s="520" t="s">
        <v>90</v>
      </c>
      <c r="S2" s="521"/>
    </row>
    <row r="3" spans="1:19" s="184" customFormat="1" ht="25.5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185" t="s">
        <v>91</v>
      </c>
      <c r="M3" s="185" t="s">
        <v>92</v>
      </c>
      <c r="N3" s="185" t="s">
        <v>91</v>
      </c>
      <c r="O3" s="185" t="s">
        <v>92</v>
      </c>
      <c r="P3" s="185" t="s">
        <v>91</v>
      </c>
      <c r="Q3" s="185" t="s">
        <v>92</v>
      </c>
      <c r="R3" s="185" t="s">
        <v>91</v>
      </c>
      <c r="S3" s="185" t="s">
        <v>92</v>
      </c>
    </row>
    <row r="4" spans="1:19" s="34" customFormat="1">
      <c r="A4" s="35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6">
        <v>18</v>
      </c>
      <c r="S4" s="36">
        <v>19</v>
      </c>
    </row>
    <row r="5" spans="1:19" s="12" customFormat="1" ht="28.5">
      <c r="A5" s="229" t="s">
        <v>0</v>
      </c>
      <c r="B5" s="37">
        <v>0</v>
      </c>
      <c r="C5" s="37">
        <v>0</v>
      </c>
      <c r="D5" s="37">
        <v>0</v>
      </c>
      <c r="E5" s="37">
        <v>7</v>
      </c>
      <c r="F5" s="152">
        <v>7</v>
      </c>
      <c r="G5" s="37">
        <v>0</v>
      </c>
      <c r="H5" s="37">
        <v>0</v>
      </c>
      <c r="I5" s="37">
        <v>0</v>
      </c>
      <c r="J5" s="37">
        <v>5729</v>
      </c>
      <c r="K5" s="152">
        <v>5729</v>
      </c>
      <c r="L5" s="37">
        <v>0</v>
      </c>
      <c r="M5" s="37">
        <v>0</v>
      </c>
      <c r="N5" s="37">
        <v>0</v>
      </c>
      <c r="O5" s="37">
        <v>0</v>
      </c>
      <c r="P5" s="37">
        <v>1</v>
      </c>
      <c r="Q5" s="37">
        <v>360</v>
      </c>
      <c r="R5" s="37">
        <v>1</v>
      </c>
      <c r="S5" s="37">
        <v>360</v>
      </c>
    </row>
    <row r="6" spans="1:19" s="12" customFormat="1" ht="19.5" customHeight="1">
      <c r="A6" s="38" t="s">
        <v>1</v>
      </c>
      <c r="B6" s="37">
        <v>1767</v>
      </c>
      <c r="C6" s="37">
        <v>166</v>
      </c>
      <c r="D6" s="37">
        <v>1933</v>
      </c>
      <c r="E6" s="37">
        <v>250</v>
      </c>
      <c r="F6" s="152">
        <v>2183</v>
      </c>
      <c r="G6" s="37">
        <v>862052</v>
      </c>
      <c r="H6" s="37">
        <v>122807</v>
      </c>
      <c r="I6" s="37">
        <v>984859</v>
      </c>
      <c r="J6" s="37">
        <v>140651</v>
      </c>
      <c r="K6" s="152">
        <v>1125510</v>
      </c>
      <c r="L6" s="37">
        <v>34</v>
      </c>
      <c r="M6" s="37">
        <v>3434</v>
      </c>
      <c r="N6" s="37">
        <v>0</v>
      </c>
      <c r="O6" s="37">
        <v>0</v>
      </c>
      <c r="P6" s="37">
        <v>4</v>
      </c>
      <c r="Q6" s="37">
        <v>472</v>
      </c>
      <c r="R6" s="37">
        <v>38</v>
      </c>
      <c r="S6" s="37">
        <v>3906</v>
      </c>
    </row>
    <row r="7" spans="1:19" s="12" customFormat="1" ht="19.5" customHeight="1">
      <c r="A7" s="229" t="s">
        <v>2</v>
      </c>
      <c r="B7" s="37">
        <v>4</v>
      </c>
      <c r="C7" s="37">
        <v>3</v>
      </c>
      <c r="D7" s="37">
        <v>7</v>
      </c>
      <c r="E7" s="37">
        <v>12</v>
      </c>
      <c r="F7" s="152">
        <v>19</v>
      </c>
      <c r="G7" s="37">
        <v>1581</v>
      </c>
      <c r="H7" s="37">
        <v>904</v>
      </c>
      <c r="I7" s="37">
        <v>2485</v>
      </c>
      <c r="J7" s="37">
        <v>26738</v>
      </c>
      <c r="K7" s="152">
        <v>29223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</row>
    <row r="8" spans="1:19" s="12" customFormat="1" ht="19.5" customHeight="1">
      <c r="A8" s="38" t="s">
        <v>3</v>
      </c>
      <c r="B8" s="37">
        <v>47</v>
      </c>
      <c r="C8" s="37">
        <v>15</v>
      </c>
      <c r="D8" s="37">
        <v>62</v>
      </c>
      <c r="E8" s="37">
        <v>412</v>
      </c>
      <c r="F8" s="152">
        <v>474</v>
      </c>
      <c r="G8" s="37">
        <v>11407</v>
      </c>
      <c r="H8" s="37">
        <v>2762</v>
      </c>
      <c r="I8" s="37">
        <v>14169</v>
      </c>
      <c r="J8" s="37">
        <v>416158</v>
      </c>
      <c r="K8" s="152">
        <v>430327</v>
      </c>
      <c r="L8" s="37">
        <v>1</v>
      </c>
      <c r="M8" s="37">
        <v>100</v>
      </c>
      <c r="N8" s="37">
        <v>0</v>
      </c>
      <c r="O8" s="37">
        <v>0</v>
      </c>
      <c r="P8" s="37">
        <v>1</v>
      </c>
      <c r="Q8" s="37">
        <v>24</v>
      </c>
      <c r="R8" s="37">
        <v>2</v>
      </c>
      <c r="S8" s="37">
        <v>124</v>
      </c>
    </row>
    <row r="9" spans="1:19" s="12" customFormat="1" ht="19.5" customHeight="1">
      <c r="A9" s="38" t="s">
        <v>4</v>
      </c>
      <c r="B9" s="37">
        <v>70</v>
      </c>
      <c r="C9" s="37">
        <v>72</v>
      </c>
      <c r="D9" s="37">
        <v>142</v>
      </c>
      <c r="E9" s="37">
        <v>486</v>
      </c>
      <c r="F9" s="152">
        <v>628</v>
      </c>
      <c r="G9" s="37">
        <v>39030</v>
      </c>
      <c r="H9" s="37">
        <v>188574</v>
      </c>
      <c r="I9" s="37">
        <v>227604</v>
      </c>
      <c r="J9" s="37">
        <v>1079129</v>
      </c>
      <c r="K9" s="152">
        <v>1306733</v>
      </c>
      <c r="L9" s="37">
        <v>5</v>
      </c>
      <c r="M9" s="37">
        <v>391</v>
      </c>
      <c r="N9" s="37">
        <v>0</v>
      </c>
      <c r="O9" s="37">
        <v>0</v>
      </c>
      <c r="P9" s="37">
        <v>2</v>
      </c>
      <c r="Q9" s="37">
        <v>190</v>
      </c>
      <c r="R9" s="37">
        <v>7</v>
      </c>
      <c r="S9" s="37">
        <v>581</v>
      </c>
    </row>
    <row r="10" spans="1:19" s="12" customFormat="1" ht="19.5" customHeight="1">
      <c r="A10" s="38" t="s">
        <v>5</v>
      </c>
      <c r="B10" s="37">
        <v>2</v>
      </c>
      <c r="C10" s="37">
        <v>7</v>
      </c>
      <c r="D10" s="37">
        <v>9</v>
      </c>
      <c r="E10" s="37">
        <v>16</v>
      </c>
      <c r="F10" s="152">
        <v>25</v>
      </c>
      <c r="G10" s="37">
        <v>277</v>
      </c>
      <c r="H10" s="37">
        <v>24968</v>
      </c>
      <c r="I10" s="37">
        <v>25245</v>
      </c>
      <c r="J10" s="37">
        <v>18290</v>
      </c>
      <c r="K10" s="152">
        <v>43535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</row>
    <row r="11" spans="1:19" s="12" customFormat="1" ht="19.5" customHeight="1">
      <c r="A11" s="38" t="s">
        <v>6</v>
      </c>
      <c r="B11" s="37">
        <v>287</v>
      </c>
      <c r="C11" s="37">
        <v>68</v>
      </c>
      <c r="D11" s="37">
        <v>355</v>
      </c>
      <c r="E11" s="37">
        <v>328</v>
      </c>
      <c r="F11" s="152">
        <v>683</v>
      </c>
      <c r="G11" s="37">
        <v>117311</v>
      </c>
      <c r="H11" s="37">
        <v>35838</v>
      </c>
      <c r="I11" s="37">
        <v>153149</v>
      </c>
      <c r="J11" s="37">
        <v>195532</v>
      </c>
      <c r="K11" s="152">
        <v>348681</v>
      </c>
      <c r="L11" s="37">
        <v>6</v>
      </c>
      <c r="M11" s="37">
        <v>324</v>
      </c>
      <c r="N11" s="37">
        <v>0</v>
      </c>
      <c r="O11" s="37">
        <v>0</v>
      </c>
      <c r="P11" s="37">
        <v>13</v>
      </c>
      <c r="Q11" s="37">
        <v>1553</v>
      </c>
      <c r="R11" s="37">
        <v>19</v>
      </c>
      <c r="S11" s="37">
        <v>1877</v>
      </c>
    </row>
    <row r="12" spans="1:19" s="12" customFormat="1" ht="28.5" customHeight="1">
      <c r="A12" s="229" t="s">
        <v>7</v>
      </c>
      <c r="B12" s="37">
        <v>4</v>
      </c>
      <c r="C12" s="37">
        <v>0</v>
      </c>
      <c r="D12" s="37">
        <v>4</v>
      </c>
      <c r="E12" s="37">
        <v>3</v>
      </c>
      <c r="F12" s="152">
        <v>7</v>
      </c>
      <c r="G12" s="37">
        <v>2419</v>
      </c>
      <c r="H12" s="37">
        <v>0</v>
      </c>
      <c r="I12" s="37">
        <v>2419</v>
      </c>
      <c r="J12" s="37">
        <v>2218</v>
      </c>
      <c r="K12" s="152">
        <v>4637</v>
      </c>
      <c r="L12" s="37">
        <v>1</v>
      </c>
      <c r="M12" s="37">
        <v>160</v>
      </c>
      <c r="N12" s="37">
        <v>0</v>
      </c>
      <c r="O12" s="37">
        <v>0</v>
      </c>
      <c r="P12" s="37">
        <v>0</v>
      </c>
      <c r="Q12" s="37">
        <v>0</v>
      </c>
      <c r="R12" s="37">
        <v>1</v>
      </c>
      <c r="S12" s="37">
        <v>160</v>
      </c>
    </row>
    <row r="13" spans="1:19" s="12" customFormat="1" ht="19.5" customHeight="1">
      <c r="A13" s="38" t="s">
        <v>68</v>
      </c>
      <c r="B13" s="37">
        <v>3</v>
      </c>
      <c r="C13" s="37">
        <v>1</v>
      </c>
      <c r="D13" s="37">
        <v>4</v>
      </c>
      <c r="E13" s="37">
        <v>4</v>
      </c>
      <c r="F13" s="152">
        <v>8</v>
      </c>
      <c r="G13" s="37">
        <v>437</v>
      </c>
      <c r="H13" s="37">
        <v>59</v>
      </c>
      <c r="I13" s="37">
        <v>496</v>
      </c>
      <c r="J13" s="37">
        <v>2431</v>
      </c>
      <c r="K13" s="152">
        <v>2927</v>
      </c>
      <c r="L13" s="37">
        <v>0</v>
      </c>
      <c r="M13" s="37">
        <v>0</v>
      </c>
      <c r="N13" s="37">
        <v>0</v>
      </c>
      <c r="O13" s="37">
        <v>0</v>
      </c>
      <c r="P13" s="37">
        <v>1</v>
      </c>
      <c r="Q13" s="37">
        <v>180</v>
      </c>
      <c r="R13" s="37">
        <v>1</v>
      </c>
      <c r="S13" s="37">
        <v>180</v>
      </c>
    </row>
    <row r="14" spans="1:19" s="12" customFormat="1" ht="19.5" customHeight="1">
      <c r="A14" s="38" t="s">
        <v>8</v>
      </c>
      <c r="B14" s="37">
        <v>61</v>
      </c>
      <c r="C14" s="37">
        <v>16</v>
      </c>
      <c r="D14" s="37">
        <v>77</v>
      </c>
      <c r="E14" s="37">
        <v>89</v>
      </c>
      <c r="F14" s="152">
        <v>166</v>
      </c>
      <c r="G14" s="37">
        <v>47974</v>
      </c>
      <c r="H14" s="37">
        <v>30498</v>
      </c>
      <c r="I14" s="37">
        <v>78472</v>
      </c>
      <c r="J14" s="37">
        <v>171574</v>
      </c>
      <c r="K14" s="152">
        <v>250046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spans="1:19" s="12" customFormat="1" ht="19.5" customHeight="1">
      <c r="A15" s="38" t="s">
        <v>9</v>
      </c>
      <c r="B15" s="37">
        <v>13</v>
      </c>
      <c r="C15" s="37">
        <v>20</v>
      </c>
      <c r="D15" s="37">
        <v>33</v>
      </c>
      <c r="E15" s="37">
        <v>23</v>
      </c>
      <c r="F15" s="152">
        <v>56</v>
      </c>
      <c r="G15" s="37">
        <v>2926</v>
      </c>
      <c r="H15" s="37">
        <v>14122</v>
      </c>
      <c r="I15" s="37">
        <v>17048</v>
      </c>
      <c r="J15" s="37">
        <v>12392</v>
      </c>
      <c r="K15" s="152">
        <v>29440</v>
      </c>
      <c r="L15" s="37">
        <v>1</v>
      </c>
      <c r="M15" s="37">
        <v>47</v>
      </c>
      <c r="N15" s="37">
        <v>0</v>
      </c>
      <c r="O15" s="37">
        <v>0</v>
      </c>
      <c r="P15" s="37">
        <v>0</v>
      </c>
      <c r="Q15" s="37">
        <v>0</v>
      </c>
      <c r="R15" s="37">
        <v>1</v>
      </c>
      <c r="S15" s="37">
        <v>47</v>
      </c>
    </row>
    <row r="16" spans="1:19" s="12" customFormat="1" ht="19.5" customHeight="1">
      <c r="A16" s="38" t="s">
        <v>10</v>
      </c>
      <c r="B16" s="37">
        <v>1097</v>
      </c>
      <c r="C16" s="37">
        <v>527</v>
      </c>
      <c r="D16" s="37">
        <v>1624</v>
      </c>
      <c r="E16" s="37">
        <v>325</v>
      </c>
      <c r="F16" s="152">
        <v>1949</v>
      </c>
      <c r="G16" s="37">
        <v>438981</v>
      </c>
      <c r="H16" s="37">
        <v>502596</v>
      </c>
      <c r="I16" s="37">
        <v>941577</v>
      </c>
      <c r="J16" s="37">
        <v>248997</v>
      </c>
      <c r="K16" s="152">
        <v>1190574</v>
      </c>
      <c r="L16" s="37">
        <v>67</v>
      </c>
      <c r="M16" s="37">
        <v>7580</v>
      </c>
      <c r="N16" s="37">
        <v>12</v>
      </c>
      <c r="O16" s="37">
        <v>591</v>
      </c>
      <c r="P16" s="37">
        <v>6</v>
      </c>
      <c r="Q16" s="37">
        <v>901</v>
      </c>
      <c r="R16" s="37">
        <v>85</v>
      </c>
      <c r="S16" s="37">
        <v>9072</v>
      </c>
    </row>
    <row r="17" spans="1:19" s="12" customFormat="1" ht="19.5" customHeight="1">
      <c r="A17" s="38" t="s">
        <v>11</v>
      </c>
      <c r="B17" s="37">
        <v>548</v>
      </c>
      <c r="C17" s="37">
        <v>110</v>
      </c>
      <c r="D17" s="37">
        <v>658</v>
      </c>
      <c r="E17" s="37">
        <v>163</v>
      </c>
      <c r="F17" s="152">
        <v>821</v>
      </c>
      <c r="G17" s="37">
        <v>186297</v>
      </c>
      <c r="H17" s="37">
        <v>172562</v>
      </c>
      <c r="I17" s="37">
        <v>358859</v>
      </c>
      <c r="J17" s="37">
        <v>202025</v>
      </c>
      <c r="K17" s="152">
        <v>560884</v>
      </c>
      <c r="L17" s="37">
        <v>6</v>
      </c>
      <c r="M17" s="37">
        <v>594</v>
      </c>
      <c r="N17" s="37">
        <v>1</v>
      </c>
      <c r="O17" s="37">
        <v>82</v>
      </c>
      <c r="P17" s="37">
        <v>5</v>
      </c>
      <c r="Q17" s="37">
        <v>907</v>
      </c>
      <c r="R17" s="37">
        <v>12</v>
      </c>
      <c r="S17" s="37">
        <v>1583</v>
      </c>
    </row>
    <row r="18" spans="1:19" s="12" customFormat="1" ht="19.5" customHeight="1">
      <c r="A18" s="38" t="s">
        <v>12</v>
      </c>
      <c r="B18" s="37">
        <v>125</v>
      </c>
      <c r="C18" s="37">
        <v>14</v>
      </c>
      <c r="D18" s="37">
        <v>139</v>
      </c>
      <c r="E18" s="37">
        <v>133</v>
      </c>
      <c r="F18" s="152">
        <v>272</v>
      </c>
      <c r="G18" s="37">
        <v>28341</v>
      </c>
      <c r="H18" s="37">
        <v>9276</v>
      </c>
      <c r="I18" s="37">
        <v>37617</v>
      </c>
      <c r="J18" s="37">
        <v>111740</v>
      </c>
      <c r="K18" s="152">
        <v>149357</v>
      </c>
      <c r="L18" s="37">
        <v>1</v>
      </c>
      <c r="M18" s="37">
        <v>20</v>
      </c>
      <c r="N18" s="37">
        <v>0</v>
      </c>
      <c r="O18" s="37">
        <v>0</v>
      </c>
      <c r="P18" s="37">
        <v>11</v>
      </c>
      <c r="Q18" s="37">
        <v>1004</v>
      </c>
      <c r="R18" s="37">
        <v>12</v>
      </c>
      <c r="S18" s="37">
        <v>1024</v>
      </c>
    </row>
    <row r="19" spans="1:19" s="12" customFormat="1" ht="30.75" customHeight="1">
      <c r="A19" s="229" t="s">
        <v>13</v>
      </c>
      <c r="B19" s="37">
        <v>147</v>
      </c>
      <c r="C19" s="37">
        <v>15</v>
      </c>
      <c r="D19" s="37">
        <v>162</v>
      </c>
      <c r="E19" s="37">
        <v>135</v>
      </c>
      <c r="F19" s="152">
        <v>297</v>
      </c>
      <c r="G19" s="37">
        <v>39294</v>
      </c>
      <c r="H19" s="37">
        <v>3290</v>
      </c>
      <c r="I19" s="37">
        <v>42584</v>
      </c>
      <c r="J19" s="37">
        <v>160342</v>
      </c>
      <c r="K19" s="152">
        <v>202926</v>
      </c>
      <c r="L19" s="37">
        <v>5</v>
      </c>
      <c r="M19" s="37">
        <v>385</v>
      </c>
      <c r="N19" s="37">
        <v>0</v>
      </c>
      <c r="O19" s="37">
        <v>0</v>
      </c>
      <c r="P19" s="37">
        <v>1</v>
      </c>
      <c r="Q19" s="37">
        <v>0</v>
      </c>
      <c r="R19" s="37">
        <v>6</v>
      </c>
      <c r="S19" s="37">
        <v>385</v>
      </c>
    </row>
    <row r="20" spans="1:19" s="12" customFormat="1" ht="19.5" customHeight="1">
      <c r="A20" s="38" t="s">
        <v>14</v>
      </c>
      <c r="B20" s="37">
        <v>71</v>
      </c>
      <c r="C20" s="37">
        <v>27</v>
      </c>
      <c r="D20" s="37">
        <v>98</v>
      </c>
      <c r="E20" s="37">
        <v>136</v>
      </c>
      <c r="F20" s="152">
        <v>234</v>
      </c>
      <c r="G20" s="37">
        <v>28819</v>
      </c>
      <c r="H20" s="37">
        <v>57274</v>
      </c>
      <c r="I20" s="37">
        <v>86093</v>
      </c>
      <c r="J20" s="37">
        <v>387857</v>
      </c>
      <c r="K20" s="152">
        <v>473950</v>
      </c>
      <c r="L20" s="37">
        <v>2</v>
      </c>
      <c r="M20" s="37">
        <v>200</v>
      </c>
      <c r="N20" s="37">
        <v>2</v>
      </c>
      <c r="O20" s="37">
        <v>0</v>
      </c>
      <c r="P20" s="37">
        <v>2</v>
      </c>
      <c r="Q20" s="37">
        <v>368</v>
      </c>
      <c r="R20" s="37">
        <v>6</v>
      </c>
      <c r="S20" s="37">
        <v>568</v>
      </c>
    </row>
    <row r="21" spans="1:19" s="12" customFormat="1" ht="19.5" customHeight="1">
      <c r="A21" s="38" t="s">
        <v>15</v>
      </c>
      <c r="B21" s="37">
        <v>2192</v>
      </c>
      <c r="C21" s="37">
        <v>417</v>
      </c>
      <c r="D21" s="37">
        <v>2609</v>
      </c>
      <c r="E21" s="37">
        <v>656</v>
      </c>
      <c r="F21" s="152">
        <v>3265</v>
      </c>
      <c r="G21" s="37">
        <v>683209</v>
      </c>
      <c r="H21" s="37">
        <v>321911</v>
      </c>
      <c r="I21" s="37">
        <v>1005120</v>
      </c>
      <c r="J21" s="37">
        <v>410566</v>
      </c>
      <c r="K21" s="152">
        <v>1415686</v>
      </c>
      <c r="L21" s="37">
        <v>68</v>
      </c>
      <c r="M21" s="37">
        <v>3506</v>
      </c>
      <c r="N21" s="37">
        <v>0</v>
      </c>
      <c r="O21" s="37">
        <v>0</v>
      </c>
      <c r="P21" s="37">
        <v>33</v>
      </c>
      <c r="Q21" s="37">
        <v>6098</v>
      </c>
      <c r="R21" s="37">
        <v>101</v>
      </c>
      <c r="S21" s="37">
        <v>9604</v>
      </c>
    </row>
    <row r="22" spans="1:19" s="12" customFormat="1" ht="19.5" customHeight="1">
      <c r="A22" s="38" t="s">
        <v>16</v>
      </c>
      <c r="B22" s="37">
        <v>720</v>
      </c>
      <c r="C22" s="37">
        <v>196</v>
      </c>
      <c r="D22" s="37">
        <v>916</v>
      </c>
      <c r="E22" s="37">
        <v>193</v>
      </c>
      <c r="F22" s="152">
        <v>1109</v>
      </c>
      <c r="G22" s="37">
        <v>265906</v>
      </c>
      <c r="H22" s="37">
        <v>215026</v>
      </c>
      <c r="I22" s="37">
        <v>480932</v>
      </c>
      <c r="J22" s="37">
        <v>92710</v>
      </c>
      <c r="K22" s="152">
        <v>573642</v>
      </c>
      <c r="L22" s="37">
        <v>59</v>
      </c>
      <c r="M22" s="37">
        <v>4238</v>
      </c>
      <c r="N22" s="37">
        <v>4</v>
      </c>
      <c r="O22" s="37">
        <v>213</v>
      </c>
      <c r="P22" s="37">
        <v>7</v>
      </c>
      <c r="Q22" s="37">
        <v>798</v>
      </c>
      <c r="R22" s="37">
        <v>70</v>
      </c>
      <c r="S22" s="37">
        <v>5249</v>
      </c>
    </row>
    <row r="23" spans="1:19" s="12" customFormat="1" ht="19.5" customHeight="1">
      <c r="A23" s="38" t="s">
        <v>69</v>
      </c>
      <c r="B23" s="37">
        <v>0</v>
      </c>
      <c r="C23" s="37">
        <v>0</v>
      </c>
      <c r="D23" s="37">
        <v>0</v>
      </c>
      <c r="E23" s="37">
        <v>0</v>
      </c>
      <c r="F23" s="152">
        <v>0</v>
      </c>
      <c r="G23" s="37">
        <v>0</v>
      </c>
      <c r="H23" s="37">
        <v>0</v>
      </c>
      <c r="I23" s="37">
        <v>0</v>
      </c>
      <c r="J23" s="37">
        <v>0</v>
      </c>
      <c r="K23" s="152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s="12" customFormat="1" ht="19.5" customHeight="1">
      <c r="A24" s="38" t="s">
        <v>17</v>
      </c>
      <c r="B24" s="37">
        <v>1180</v>
      </c>
      <c r="C24" s="37">
        <v>210</v>
      </c>
      <c r="D24" s="37">
        <v>1390</v>
      </c>
      <c r="E24" s="37">
        <v>635</v>
      </c>
      <c r="F24" s="152">
        <v>2025</v>
      </c>
      <c r="G24" s="37">
        <v>493147</v>
      </c>
      <c r="H24" s="37">
        <v>119344</v>
      </c>
      <c r="I24" s="37">
        <v>612491</v>
      </c>
      <c r="J24" s="37">
        <v>553934</v>
      </c>
      <c r="K24" s="152">
        <v>1166425</v>
      </c>
      <c r="L24" s="37">
        <v>59</v>
      </c>
      <c r="M24" s="37">
        <v>5153</v>
      </c>
      <c r="N24" s="37">
        <v>5</v>
      </c>
      <c r="O24" s="37">
        <v>1645</v>
      </c>
      <c r="P24" s="37">
        <v>15</v>
      </c>
      <c r="Q24" s="37">
        <v>1560</v>
      </c>
      <c r="R24" s="37">
        <v>79</v>
      </c>
      <c r="S24" s="37">
        <v>8358</v>
      </c>
    </row>
    <row r="25" spans="1:19" s="12" customFormat="1" ht="19.5" customHeight="1">
      <c r="A25" s="38" t="s">
        <v>18</v>
      </c>
      <c r="B25" s="37">
        <v>2766</v>
      </c>
      <c r="C25" s="37">
        <v>932</v>
      </c>
      <c r="D25" s="37">
        <v>3698</v>
      </c>
      <c r="E25" s="37">
        <v>833</v>
      </c>
      <c r="F25" s="152">
        <v>4531</v>
      </c>
      <c r="G25" s="37">
        <v>1053106</v>
      </c>
      <c r="H25" s="37">
        <v>1046744</v>
      </c>
      <c r="I25" s="37">
        <v>2099850</v>
      </c>
      <c r="J25" s="37">
        <v>575828</v>
      </c>
      <c r="K25" s="152">
        <v>2675678</v>
      </c>
      <c r="L25" s="37">
        <v>37</v>
      </c>
      <c r="M25" s="37">
        <v>2981</v>
      </c>
      <c r="N25" s="37">
        <v>6</v>
      </c>
      <c r="O25" s="37">
        <v>438</v>
      </c>
      <c r="P25" s="37">
        <v>6</v>
      </c>
      <c r="Q25" s="37">
        <v>974</v>
      </c>
      <c r="R25" s="37">
        <v>49</v>
      </c>
      <c r="S25" s="37">
        <v>4393</v>
      </c>
    </row>
    <row r="26" spans="1:19" s="12" customFormat="1" ht="19.5" customHeight="1">
      <c r="A26" s="38" t="s">
        <v>19</v>
      </c>
      <c r="B26" s="37">
        <v>21</v>
      </c>
      <c r="C26" s="37">
        <v>14</v>
      </c>
      <c r="D26" s="37">
        <v>35</v>
      </c>
      <c r="E26" s="37">
        <v>48</v>
      </c>
      <c r="F26" s="152">
        <v>83</v>
      </c>
      <c r="G26" s="37">
        <v>9323</v>
      </c>
      <c r="H26" s="37">
        <v>33153</v>
      </c>
      <c r="I26" s="37">
        <v>42476</v>
      </c>
      <c r="J26" s="37">
        <v>49277</v>
      </c>
      <c r="K26" s="152">
        <v>91753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s="12" customFormat="1" ht="19.5" customHeight="1">
      <c r="A27" s="38" t="s">
        <v>20</v>
      </c>
      <c r="B27" s="37">
        <v>12</v>
      </c>
      <c r="C27" s="37">
        <v>16</v>
      </c>
      <c r="D27" s="37">
        <v>28</v>
      </c>
      <c r="E27" s="37">
        <v>18</v>
      </c>
      <c r="F27" s="152">
        <v>46</v>
      </c>
      <c r="G27" s="37">
        <v>7263</v>
      </c>
      <c r="H27" s="37">
        <v>19157</v>
      </c>
      <c r="I27" s="37">
        <v>26420</v>
      </c>
      <c r="J27" s="37">
        <v>17752</v>
      </c>
      <c r="K27" s="152">
        <v>44172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</row>
    <row r="28" spans="1:19" s="12" customFormat="1" ht="19.5" customHeight="1">
      <c r="A28" s="38" t="s">
        <v>21</v>
      </c>
      <c r="B28" s="37">
        <v>1</v>
      </c>
      <c r="C28" s="37">
        <v>0</v>
      </c>
      <c r="D28" s="37">
        <v>1</v>
      </c>
      <c r="E28" s="37">
        <v>28</v>
      </c>
      <c r="F28" s="152">
        <v>29</v>
      </c>
      <c r="G28" s="37">
        <v>233</v>
      </c>
      <c r="H28" s="37">
        <v>0</v>
      </c>
      <c r="I28" s="37">
        <v>233</v>
      </c>
      <c r="J28" s="37">
        <v>19159</v>
      </c>
      <c r="K28" s="152">
        <v>19392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</row>
    <row r="29" spans="1:19" s="12" customFormat="1" ht="19.5" customHeight="1">
      <c r="A29" s="38" t="s">
        <v>22</v>
      </c>
      <c r="B29" s="37">
        <v>11</v>
      </c>
      <c r="C29" s="37">
        <v>32</v>
      </c>
      <c r="D29" s="37">
        <v>43</v>
      </c>
      <c r="E29" s="37">
        <v>20</v>
      </c>
      <c r="F29" s="152">
        <v>63</v>
      </c>
      <c r="G29" s="37">
        <v>3685</v>
      </c>
      <c r="H29" s="37">
        <v>14330</v>
      </c>
      <c r="I29" s="37">
        <v>18015</v>
      </c>
      <c r="J29" s="37">
        <v>8349</v>
      </c>
      <c r="K29" s="152">
        <v>26364</v>
      </c>
      <c r="L29" s="37">
        <v>2</v>
      </c>
      <c r="M29" s="37">
        <v>191</v>
      </c>
      <c r="N29" s="37">
        <v>0</v>
      </c>
      <c r="O29" s="37">
        <v>0</v>
      </c>
      <c r="P29" s="37">
        <v>0</v>
      </c>
      <c r="Q29" s="37">
        <v>0</v>
      </c>
      <c r="R29" s="37">
        <v>2</v>
      </c>
      <c r="S29" s="37">
        <v>191</v>
      </c>
    </row>
    <row r="30" spans="1:19" s="12" customFormat="1" ht="19.5" customHeight="1">
      <c r="A30" s="38" t="s">
        <v>23</v>
      </c>
      <c r="B30" s="37">
        <v>301</v>
      </c>
      <c r="C30" s="37">
        <v>403</v>
      </c>
      <c r="D30" s="37">
        <v>704</v>
      </c>
      <c r="E30" s="37">
        <v>355</v>
      </c>
      <c r="F30" s="152">
        <v>1059</v>
      </c>
      <c r="G30" s="37">
        <v>130679</v>
      </c>
      <c r="H30" s="37">
        <v>278613</v>
      </c>
      <c r="I30" s="37">
        <v>409292</v>
      </c>
      <c r="J30" s="37">
        <v>232546</v>
      </c>
      <c r="K30" s="152">
        <v>641838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97</v>
      </c>
      <c r="R30" s="37">
        <v>1</v>
      </c>
      <c r="S30" s="37">
        <v>97</v>
      </c>
    </row>
    <row r="31" spans="1:19" s="12" customFormat="1" ht="19.5" customHeight="1">
      <c r="A31" s="38" t="s">
        <v>24</v>
      </c>
      <c r="B31" s="37">
        <v>48</v>
      </c>
      <c r="C31" s="37">
        <v>2</v>
      </c>
      <c r="D31" s="37">
        <v>50</v>
      </c>
      <c r="E31" s="37">
        <v>27</v>
      </c>
      <c r="F31" s="152">
        <v>77</v>
      </c>
      <c r="G31" s="37">
        <v>24358</v>
      </c>
      <c r="H31" s="37">
        <v>280</v>
      </c>
      <c r="I31" s="37">
        <v>24638</v>
      </c>
      <c r="J31" s="37">
        <v>18972</v>
      </c>
      <c r="K31" s="152">
        <v>43610</v>
      </c>
      <c r="L31" s="37">
        <v>1</v>
      </c>
      <c r="M31" s="37">
        <v>293</v>
      </c>
      <c r="N31" s="37">
        <v>0</v>
      </c>
      <c r="O31" s="37">
        <v>0</v>
      </c>
      <c r="P31" s="37">
        <v>0</v>
      </c>
      <c r="Q31" s="37">
        <v>0</v>
      </c>
      <c r="R31" s="37">
        <v>1</v>
      </c>
      <c r="S31" s="37">
        <v>293</v>
      </c>
    </row>
    <row r="32" spans="1:19" s="12" customFormat="1" ht="19.5" customHeight="1">
      <c r="A32" s="38" t="s">
        <v>25</v>
      </c>
      <c r="B32" s="37">
        <v>549</v>
      </c>
      <c r="C32" s="37">
        <v>172</v>
      </c>
      <c r="D32" s="37">
        <v>721</v>
      </c>
      <c r="E32" s="37">
        <v>183</v>
      </c>
      <c r="F32" s="152">
        <v>904</v>
      </c>
      <c r="G32" s="37">
        <v>223068</v>
      </c>
      <c r="H32" s="37">
        <v>197907</v>
      </c>
      <c r="I32" s="37">
        <v>420975</v>
      </c>
      <c r="J32" s="37">
        <v>182554</v>
      </c>
      <c r="K32" s="152">
        <v>603529</v>
      </c>
      <c r="L32" s="37">
        <v>18</v>
      </c>
      <c r="M32" s="37">
        <v>969</v>
      </c>
      <c r="N32" s="37">
        <v>3</v>
      </c>
      <c r="O32" s="37">
        <v>565</v>
      </c>
      <c r="P32" s="37">
        <v>7</v>
      </c>
      <c r="Q32" s="37">
        <v>473</v>
      </c>
      <c r="R32" s="37">
        <v>28</v>
      </c>
      <c r="S32" s="37">
        <v>2007</v>
      </c>
    </row>
    <row r="33" spans="1:19" s="12" customFormat="1" ht="19.5" customHeight="1">
      <c r="A33" s="38" t="s">
        <v>26</v>
      </c>
      <c r="B33" s="37">
        <v>1594</v>
      </c>
      <c r="C33" s="37">
        <v>137</v>
      </c>
      <c r="D33" s="37">
        <v>1731</v>
      </c>
      <c r="E33" s="37">
        <v>459</v>
      </c>
      <c r="F33" s="152">
        <v>2190</v>
      </c>
      <c r="G33" s="37">
        <v>606776</v>
      </c>
      <c r="H33" s="37">
        <v>63473</v>
      </c>
      <c r="I33" s="37">
        <v>670249</v>
      </c>
      <c r="J33" s="37">
        <v>560349</v>
      </c>
      <c r="K33" s="152">
        <v>1230598</v>
      </c>
      <c r="L33" s="37">
        <v>29</v>
      </c>
      <c r="M33" s="37">
        <v>3171</v>
      </c>
      <c r="N33" s="37">
        <v>1</v>
      </c>
      <c r="O33" s="37">
        <v>64</v>
      </c>
      <c r="P33" s="37">
        <v>13</v>
      </c>
      <c r="Q33" s="37">
        <v>1401</v>
      </c>
      <c r="R33" s="37">
        <v>43</v>
      </c>
      <c r="S33" s="37">
        <v>4636</v>
      </c>
    </row>
    <row r="34" spans="1:19" s="12" customFormat="1" ht="19.5" customHeight="1">
      <c r="A34" s="38" t="s">
        <v>27</v>
      </c>
      <c r="B34" s="37">
        <v>5</v>
      </c>
      <c r="C34" s="37">
        <v>0</v>
      </c>
      <c r="D34" s="37">
        <v>5</v>
      </c>
      <c r="E34" s="37">
        <v>9</v>
      </c>
      <c r="F34" s="152">
        <v>14</v>
      </c>
      <c r="G34" s="37">
        <v>911</v>
      </c>
      <c r="H34" s="37">
        <v>0</v>
      </c>
      <c r="I34" s="37">
        <v>911</v>
      </c>
      <c r="J34" s="37">
        <v>6608</v>
      </c>
      <c r="K34" s="152">
        <v>7519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</row>
    <row r="35" spans="1:19" s="12" customFormat="1" ht="19.5" customHeight="1">
      <c r="A35" s="38" t="s">
        <v>28</v>
      </c>
      <c r="B35" s="37">
        <v>1869</v>
      </c>
      <c r="C35" s="37">
        <v>258</v>
      </c>
      <c r="D35" s="37">
        <v>2127</v>
      </c>
      <c r="E35" s="37">
        <v>325</v>
      </c>
      <c r="F35" s="152">
        <v>2452</v>
      </c>
      <c r="G35" s="37">
        <v>1328101</v>
      </c>
      <c r="H35" s="37">
        <v>404259</v>
      </c>
      <c r="I35" s="37">
        <v>1732360</v>
      </c>
      <c r="J35" s="37">
        <v>361834</v>
      </c>
      <c r="K35" s="152">
        <v>2094194</v>
      </c>
      <c r="L35" s="37">
        <v>23</v>
      </c>
      <c r="M35" s="37">
        <v>1969</v>
      </c>
      <c r="N35" s="37">
        <v>2</v>
      </c>
      <c r="O35" s="37">
        <v>35</v>
      </c>
      <c r="P35" s="37">
        <v>8</v>
      </c>
      <c r="Q35" s="37">
        <v>817</v>
      </c>
      <c r="R35" s="37">
        <v>33</v>
      </c>
      <c r="S35" s="37">
        <v>2821</v>
      </c>
    </row>
    <row r="36" spans="1:19" s="12" customFormat="1" ht="19.5" customHeight="1">
      <c r="A36" s="38" t="s">
        <v>29</v>
      </c>
      <c r="B36" s="37">
        <v>1662</v>
      </c>
      <c r="C36" s="37">
        <v>122</v>
      </c>
      <c r="D36" s="37">
        <v>1784</v>
      </c>
      <c r="E36" s="37">
        <v>214</v>
      </c>
      <c r="F36" s="152">
        <v>1998</v>
      </c>
      <c r="G36" s="37">
        <v>929102</v>
      </c>
      <c r="H36" s="37">
        <v>86844</v>
      </c>
      <c r="I36" s="37">
        <v>1015946</v>
      </c>
      <c r="J36" s="37">
        <v>141988</v>
      </c>
      <c r="K36" s="152">
        <v>1157934</v>
      </c>
      <c r="L36" s="37">
        <v>98</v>
      </c>
      <c r="M36" s="37">
        <v>8883</v>
      </c>
      <c r="N36" s="37">
        <v>1</v>
      </c>
      <c r="O36" s="37">
        <v>75</v>
      </c>
      <c r="P36" s="37">
        <v>11</v>
      </c>
      <c r="Q36" s="37">
        <v>1157</v>
      </c>
      <c r="R36" s="37">
        <v>110</v>
      </c>
      <c r="S36" s="37">
        <v>10115</v>
      </c>
    </row>
    <row r="37" spans="1:19" s="12" customFormat="1" ht="19.5" customHeight="1">
      <c r="A37" s="38" t="s">
        <v>30</v>
      </c>
      <c r="B37" s="37">
        <v>5</v>
      </c>
      <c r="C37" s="37">
        <v>2</v>
      </c>
      <c r="D37" s="37">
        <v>7</v>
      </c>
      <c r="E37" s="37">
        <v>40</v>
      </c>
      <c r="F37" s="152">
        <v>47</v>
      </c>
      <c r="G37" s="37">
        <v>1760</v>
      </c>
      <c r="H37" s="37">
        <v>1472</v>
      </c>
      <c r="I37" s="37">
        <v>3232</v>
      </c>
      <c r="J37" s="37">
        <v>50043</v>
      </c>
      <c r="K37" s="152">
        <v>53275</v>
      </c>
      <c r="L37" s="37">
        <v>1</v>
      </c>
      <c r="M37" s="37">
        <v>186</v>
      </c>
      <c r="N37" s="37">
        <v>0</v>
      </c>
      <c r="O37" s="37">
        <v>0</v>
      </c>
      <c r="P37" s="37">
        <v>1</v>
      </c>
      <c r="Q37" s="37">
        <v>177</v>
      </c>
      <c r="R37" s="37">
        <v>2</v>
      </c>
      <c r="S37" s="37">
        <v>363</v>
      </c>
    </row>
    <row r="38" spans="1:19" s="12" customFormat="1" ht="19.5" customHeight="1">
      <c r="A38" s="38" t="s">
        <v>31</v>
      </c>
      <c r="B38" s="37">
        <v>3990</v>
      </c>
      <c r="C38" s="37">
        <v>610</v>
      </c>
      <c r="D38" s="37">
        <v>4600</v>
      </c>
      <c r="E38" s="37">
        <v>777</v>
      </c>
      <c r="F38" s="152">
        <v>5377</v>
      </c>
      <c r="G38" s="37">
        <v>3668045</v>
      </c>
      <c r="H38" s="37">
        <v>1032030</v>
      </c>
      <c r="I38" s="37">
        <v>4700075</v>
      </c>
      <c r="J38" s="37">
        <v>738539</v>
      </c>
      <c r="K38" s="152">
        <v>5438614</v>
      </c>
      <c r="L38" s="37">
        <v>442</v>
      </c>
      <c r="M38" s="37">
        <v>106692</v>
      </c>
      <c r="N38" s="37">
        <v>11</v>
      </c>
      <c r="O38" s="37">
        <v>2530</v>
      </c>
      <c r="P38" s="37">
        <v>37</v>
      </c>
      <c r="Q38" s="37">
        <v>11128</v>
      </c>
      <c r="R38" s="37">
        <v>490</v>
      </c>
      <c r="S38" s="37">
        <v>120350</v>
      </c>
    </row>
    <row r="39" spans="1:19" s="12" customFormat="1" ht="19.5" customHeight="1">
      <c r="A39" s="38" t="s">
        <v>32</v>
      </c>
      <c r="B39" s="37">
        <v>141</v>
      </c>
      <c r="C39" s="37">
        <v>61</v>
      </c>
      <c r="D39" s="37">
        <v>202</v>
      </c>
      <c r="E39" s="37">
        <v>116</v>
      </c>
      <c r="F39" s="152">
        <v>318</v>
      </c>
      <c r="G39" s="37">
        <v>53735</v>
      </c>
      <c r="H39" s="37">
        <v>59278</v>
      </c>
      <c r="I39" s="37">
        <v>113013</v>
      </c>
      <c r="J39" s="37">
        <v>117894</v>
      </c>
      <c r="K39" s="152">
        <v>230907</v>
      </c>
      <c r="L39" s="37">
        <v>0</v>
      </c>
      <c r="M39" s="37">
        <v>0</v>
      </c>
      <c r="N39" s="37">
        <v>0</v>
      </c>
      <c r="O39" s="37">
        <v>0</v>
      </c>
      <c r="P39" s="37">
        <v>9</v>
      </c>
      <c r="Q39" s="37">
        <v>663</v>
      </c>
      <c r="R39" s="37">
        <v>9</v>
      </c>
      <c r="S39" s="37">
        <v>663</v>
      </c>
    </row>
    <row r="40" spans="1:19" s="12" customFormat="1" ht="19.5" customHeight="1">
      <c r="A40" s="38" t="s">
        <v>33</v>
      </c>
      <c r="B40" s="37">
        <v>397</v>
      </c>
      <c r="C40" s="37">
        <v>212</v>
      </c>
      <c r="D40" s="37">
        <v>609</v>
      </c>
      <c r="E40" s="37">
        <v>427</v>
      </c>
      <c r="F40" s="152">
        <v>1036</v>
      </c>
      <c r="G40" s="37">
        <v>138260</v>
      </c>
      <c r="H40" s="37">
        <v>390005</v>
      </c>
      <c r="I40" s="37">
        <v>528265</v>
      </c>
      <c r="J40" s="37">
        <v>979407</v>
      </c>
      <c r="K40" s="152">
        <v>1507672</v>
      </c>
      <c r="L40" s="37">
        <v>33</v>
      </c>
      <c r="M40" s="37">
        <v>2883</v>
      </c>
      <c r="N40" s="37">
        <v>11</v>
      </c>
      <c r="O40" s="37">
        <v>1399</v>
      </c>
      <c r="P40" s="37">
        <v>8</v>
      </c>
      <c r="Q40" s="37">
        <v>1401</v>
      </c>
      <c r="R40" s="37">
        <v>52</v>
      </c>
      <c r="S40" s="37">
        <v>5683</v>
      </c>
    </row>
    <row r="41" spans="1:19" s="40" customFormat="1" ht="19.5" customHeight="1">
      <c r="A41" s="38" t="s">
        <v>39</v>
      </c>
      <c r="B41" s="39">
        <v>21710</v>
      </c>
      <c r="C41" s="39">
        <v>4857</v>
      </c>
      <c r="D41" s="39">
        <v>26567</v>
      </c>
      <c r="E41" s="39">
        <v>7885</v>
      </c>
      <c r="F41" s="39">
        <v>34452</v>
      </c>
      <c r="G41" s="39">
        <v>11427813</v>
      </c>
      <c r="H41" s="39">
        <v>5449356</v>
      </c>
      <c r="I41" s="39">
        <v>16877169</v>
      </c>
      <c r="J41" s="39">
        <v>8300112</v>
      </c>
      <c r="K41" s="39">
        <v>25177281</v>
      </c>
      <c r="L41" s="39">
        <v>999</v>
      </c>
      <c r="M41" s="39">
        <v>154350</v>
      </c>
      <c r="N41" s="39">
        <v>59</v>
      </c>
      <c r="O41" s="39">
        <v>7637</v>
      </c>
      <c r="P41" s="39">
        <v>203</v>
      </c>
      <c r="Q41" s="39">
        <v>32703</v>
      </c>
      <c r="R41" s="39">
        <v>1261</v>
      </c>
      <c r="S41" s="39">
        <v>194690</v>
      </c>
    </row>
  </sheetData>
  <mergeCells count="18">
    <mergeCell ref="L2:M2"/>
    <mergeCell ref="N2:O2"/>
    <mergeCell ref="B1:F1"/>
    <mergeCell ref="G1:K1"/>
    <mergeCell ref="L1:S1"/>
    <mergeCell ref="F2:F3"/>
    <mergeCell ref="G2:G3"/>
    <mergeCell ref="P2:Q2"/>
    <mergeCell ref="R2:S2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printOptions horizontalCentered="1"/>
  <pageMargins left="0.27" right="0.196850393700787" top="0.511811023622047" bottom="0.59055118110236204" header="0.31496062992126" footer="0.31496062992126"/>
  <pageSetup paperSize="9" scale="92" firstPageNumber="9" pageOrder="overThenDown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6" max="38" man="1"/>
    <brk id="11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AC41"/>
  <sheetViews>
    <sheetView view="pageBreakPreview" topLeftCell="A10" zoomScaleSheetLayoutView="100" workbookViewId="0">
      <pane xSplit="2" topLeftCell="C1" activePane="topRight" state="frozen"/>
      <selection pane="topRight" activeCell="AD1" sqref="AD1:AK1048576"/>
    </sheetView>
  </sheetViews>
  <sheetFormatPr defaultRowHeight="15.75"/>
  <cols>
    <col min="1" max="1" width="6.7109375" style="153" customWidth="1"/>
    <col min="2" max="2" width="21.42578125" style="153" customWidth="1"/>
    <col min="3" max="3" width="9.5703125" style="153" customWidth="1"/>
    <col min="4" max="4" width="9.7109375" style="153" customWidth="1"/>
    <col min="5" max="5" width="9.140625" style="153" customWidth="1"/>
    <col min="6" max="6" width="9.42578125" style="153" customWidth="1"/>
    <col min="7" max="7" width="9" style="153" customWidth="1"/>
    <col min="8" max="8" width="6.7109375" style="153" customWidth="1"/>
    <col min="9" max="11" width="9.28515625" style="153" customWidth="1"/>
    <col min="12" max="12" width="10.28515625" style="153" customWidth="1"/>
    <col min="13" max="13" width="10.42578125" style="153" customWidth="1"/>
    <col min="14" max="14" width="9.85546875" style="153" customWidth="1"/>
    <col min="15" max="15" width="9.140625" style="153" customWidth="1"/>
    <col min="16" max="17" width="8.28515625" style="153" customWidth="1"/>
    <col min="18" max="18" width="9.140625" style="153" customWidth="1"/>
    <col min="19" max="19" width="8.5703125" style="153" customWidth="1"/>
    <col min="20" max="20" width="8.85546875" style="153" customWidth="1"/>
    <col min="21" max="21" width="8.5703125" style="153" customWidth="1"/>
    <col min="22" max="22" width="9" style="153" customWidth="1"/>
    <col min="23" max="23" width="8.42578125" style="153" customWidth="1"/>
    <col min="24" max="24" width="7.7109375" style="153" customWidth="1"/>
    <col min="25" max="25" width="7.5703125" style="153" customWidth="1"/>
    <col min="26" max="26" width="8.42578125" style="153" customWidth="1"/>
    <col min="27" max="27" width="9.85546875" style="153" customWidth="1"/>
    <col min="28" max="28" width="10.42578125" style="153" customWidth="1"/>
    <col min="29" max="29" width="10.28515625" style="153" customWidth="1"/>
    <col min="30" max="16384" width="9.140625" style="153"/>
  </cols>
  <sheetData>
    <row r="1" spans="1:29" s="171" customFormat="1" ht="27" customHeight="1">
      <c r="B1" s="480" t="s">
        <v>34</v>
      </c>
      <c r="C1" s="481" t="s">
        <v>93</v>
      </c>
      <c r="D1" s="482"/>
      <c r="E1" s="482"/>
      <c r="F1" s="482"/>
      <c r="G1" s="482"/>
      <c r="H1" s="482"/>
      <c r="L1" s="481" t="str">
        <f>C1</f>
        <v>6. State-wise Enrolment at various levels</v>
      </c>
      <c r="M1" s="482"/>
      <c r="N1" s="482"/>
      <c r="O1" s="482"/>
      <c r="P1" s="482"/>
      <c r="U1" s="481" t="str">
        <f>C1</f>
        <v>6. State-wise Enrolment at various levels</v>
      </c>
      <c r="V1" s="482"/>
      <c r="W1" s="482"/>
      <c r="X1" s="482"/>
      <c r="Y1" s="482"/>
      <c r="Z1" s="482"/>
    </row>
    <row r="2" spans="1:29" s="186" customFormat="1" ht="24.75" customHeight="1">
      <c r="A2" s="528" t="s">
        <v>94</v>
      </c>
      <c r="B2" s="530" t="s">
        <v>36</v>
      </c>
      <c r="C2" s="525" t="s">
        <v>95</v>
      </c>
      <c r="D2" s="526"/>
      <c r="E2" s="527"/>
      <c r="F2" s="525" t="s">
        <v>96</v>
      </c>
      <c r="G2" s="526"/>
      <c r="H2" s="527"/>
      <c r="I2" s="525" t="s">
        <v>97</v>
      </c>
      <c r="J2" s="526"/>
      <c r="K2" s="527"/>
      <c r="L2" s="525" t="s">
        <v>98</v>
      </c>
      <c r="M2" s="526"/>
      <c r="N2" s="527"/>
      <c r="O2" s="525" t="s">
        <v>99</v>
      </c>
      <c r="P2" s="526"/>
      <c r="Q2" s="527"/>
      <c r="R2" s="525" t="s">
        <v>100</v>
      </c>
      <c r="S2" s="526"/>
      <c r="T2" s="527"/>
      <c r="U2" s="525" t="s">
        <v>101</v>
      </c>
      <c r="V2" s="526"/>
      <c r="W2" s="527"/>
      <c r="X2" s="525" t="s">
        <v>102</v>
      </c>
      <c r="Y2" s="526"/>
      <c r="Z2" s="527"/>
      <c r="AA2" s="525" t="s">
        <v>38</v>
      </c>
      <c r="AB2" s="526"/>
      <c r="AC2" s="527"/>
    </row>
    <row r="3" spans="1:29" s="188" customFormat="1" ht="24.75" customHeight="1">
      <c r="A3" s="529"/>
      <c r="B3" s="530"/>
      <c r="C3" s="187" t="s">
        <v>103</v>
      </c>
      <c r="D3" s="187" t="s">
        <v>104</v>
      </c>
      <c r="E3" s="187" t="s">
        <v>90</v>
      </c>
      <c r="F3" s="187" t="s">
        <v>103</v>
      </c>
      <c r="G3" s="187" t="s">
        <v>104</v>
      </c>
      <c r="H3" s="187" t="s">
        <v>90</v>
      </c>
      <c r="I3" s="187" t="s">
        <v>103</v>
      </c>
      <c r="J3" s="187" t="s">
        <v>104</v>
      </c>
      <c r="K3" s="187" t="s">
        <v>90</v>
      </c>
      <c r="L3" s="187" t="s">
        <v>103</v>
      </c>
      <c r="M3" s="187" t="s">
        <v>104</v>
      </c>
      <c r="N3" s="187" t="s">
        <v>90</v>
      </c>
      <c r="O3" s="187" t="s">
        <v>103</v>
      </c>
      <c r="P3" s="187" t="s">
        <v>104</v>
      </c>
      <c r="Q3" s="187" t="s">
        <v>90</v>
      </c>
      <c r="R3" s="187" t="s">
        <v>103</v>
      </c>
      <c r="S3" s="187" t="s">
        <v>104</v>
      </c>
      <c r="T3" s="187" t="s">
        <v>90</v>
      </c>
      <c r="U3" s="187" t="s">
        <v>103</v>
      </c>
      <c r="V3" s="187" t="s">
        <v>104</v>
      </c>
      <c r="W3" s="187" t="s">
        <v>90</v>
      </c>
      <c r="X3" s="187" t="s">
        <v>103</v>
      </c>
      <c r="Y3" s="187" t="s">
        <v>104</v>
      </c>
      <c r="Z3" s="187" t="s">
        <v>90</v>
      </c>
      <c r="AA3" s="187" t="s">
        <v>103</v>
      </c>
      <c r="AB3" s="187" t="s">
        <v>104</v>
      </c>
      <c r="AC3" s="187" t="s">
        <v>90</v>
      </c>
    </row>
    <row r="4" spans="1:29" s="154" customFormat="1" ht="15" customHeight="1">
      <c r="A4" s="155">
        <v>1</v>
      </c>
      <c r="B4" s="155">
        <v>2</v>
      </c>
      <c r="C4" s="155">
        <v>3</v>
      </c>
      <c r="D4" s="155">
        <v>4</v>
      </c>
      <c r="E4" s="155">
        <v>5</v>
      </c>
      <c r="F4" s="155">
        <v>6</v>
      </c>
      <c r="G4" s="155">
        <v>7</v>
      </c>
      <c r="H4" s="155">
        <v>8</v>
      </c>
      <c r="I4" s="155">
        <v>9</v>
      </c>
      <c r="J4" s="155">
        <v>10</v>
      </c>
      <c r="K4" s="155">
        <v>11</v>
      </c>
      <c r="L4" s="155">
        <v>12</v>
      </c>
      <c r="M4" s="155">
        <v>13</v>
      </c>
      <c r="N4" s="155">
        <v>14</v>
      </c>
      <c r="O4" s="155">
        <v>15</v>
      </c>
      <c r="P4" s="155">
        <v>16</v>
      </c>
      <c r="Q4" s="155">
        <v>17</v>
      </c>
      <c r="R4" s="155">
        <v>18</v>
      </c>
      <c r="S4" s="155">
        <v>19</v>
      </c>
      <c r="T4" s="155">
        <v>20</v>
      </c>
      <c r="U4" s="155">
        <v>21</v>
      </c>
      <c r="V4" s="155">
        <v>22</v>
      </c>
      <c r="W4" s="155">
        <v>23</v>
      </c>
      <c r="X4" s="155">
        <v>24</v>
      </c>
      <c r="Y4" s="155">
        <v>25</v>
      </c>
      <c r="Z4" s="155">
        <v>26</v>
      </c>
      <c r="AA4" s="155">
        <v>27</v>
      </c>
      <c r="AB4" s="155">
        <v>28</v>
      </c>
      <c r="AC4" s="155">
        <v>29</v>
      </c>
    </row>
    <row r="5" spans="1:29" s="154" customFormat="1" ht="30.75" customHeight="1">
      <c r="A5" s="156">
        <v>1</v>
      </c>
      <c r="B5" s="157" t="s">
        <v>0</v>
      </c>
      <c r="C5" s="158">
        <v>70</v>
      </c>
      <c r="D5" s="158">
        <v>16</v>
      </c>
      <c r="E5" s="159">
        <v>86</v>
      </c>
      <c r="F5" s="158">
        <v>0</v>
      </c>
      <c r="G5" s="158">
        <v>0</v>
      </c>
      <c r="H5" s="159">
        <v>0</v>
      </c>
      <c r="I5" s="158">
        <v>647</v>
      </c>
      <c r="J5" s="158">
        <v>747</v>
      </c>
      <c r="K5" s="159">
        <v>1394</v>
      </c>
      <c r="L5" s="158">
        <v>3903</v>
      </c>
      <c r="M5" s="158">
        <v>4294</v>
      </c>
      <c r="N5" s="159">
        <v>8197</v>
      </c>
      <c r="O5" s="158">
        <v>66</v>
      </c>
      <c r="P5" s="158">
        <v>25</v>
      </c>
      <c r="Q5" s="159">
        <v>91</v>
      </c>
      <c r="R5" s="158">
        <v>450</v>
      </c>
      <c r="S5" s="158">
        <v>331</v>
      </c>
      <c r="T5" s="159">
        <v>781</v>
      </c>
      <c r="U5" s="158">
        <v>0</v>
      </c>
      <c r="V5" s="158">
        <v>0</v>
      </c>
      <c r="W5" s="159">
        <v>0</v>
      </c>
      <c r="X5" s="158">
        <v>30</v>
      </c>
      <c r="Y5" s="158">
        <v>90</v>
      </c>
      <c r="Z5" s="159">
        <v>120</v>
      </c>
      <c r="AA5" s="159">
        <v>5166</v>
      </c>
      <c r="AB5" s="159">
        <v>5503</v>
      </c>
      <c r="AC5" s="159">
        <v>10669</v>
      </c>
    </row>
    <row r="6" spans="1:29" s="154" customFormat="1" ht="21" customHeight="1">
      <c r="A6" s="156">
        <v>2</v>
      </c>
      <c r="B6" s="160" t="s">
        <v>1</v>
      </c>
      <c r="C6" s="158">
        <v>2010</v>
      </c>
      <c r="D6" s="158">
        <v>1320</v>
      </c>
      <c r="E6" s="159">
        <v>3330</v>
      </c>
      <c r="F6" s="158">
        <v>300</v>
      </c>
      <c r="G6" s="158">
        <v>164</v>
      </c>
      <c r="H6" s="159">
        <v>464</v>
      </c>
      <c r="I6" s="158">
        <v>138690</v>
      </c>
      <c r="J6" s="158">
        <v>105278</v>
      </c>
      <c r="K6" s="159">
        <v>243968</v>
      </c>
      <c r="L6" s="158">
        <v>778019</v>
      </c>
      <c r="M6" s="158">
        <v>620638</v>
      </c>
      <c r="N6" s="159">
        <v>1398657</v>
      </c>
      <c r="O6" s="158">
        <v>1073</v>
      </c>
      <c r="P6" s="158">
        <v>587</v>
      </c>
      <c r="Q6" s="159">
        <v>1660</v>
      </c>
      <c r="R6" s="158">
        <v>68370</v>
      </c>
      <c r="S6" s="158">
        <v>43853</v>
      </c>
      <c r="T6" s="159">
        <v>112223</v>
      </c>
      <c r="U6" s="158">
        <v>399</v>
      </c>
      <c r="V6" s="158">
        <v>489</v>
      </c>
      <c r="W6" s="159">
        <v>888</v>
      </c>
      <c r="X6" s="158">
        <v>4575</v>
      </c>
      <c r="Y6" s="158">
        <v>1321</v>
      </c>
      <c r="Z6" s="159">
        <v>5896</v>
      </c>
      <c r="AA6" s="159">
        <v>993436</v>
      </c>
      <c r="AB6" s="159">
        <v>773650</v>
      </c>
      <c r="AC6" s="159">
        <v>1767086</v>
      </c>
    </row>
    <row r="7" spans="1:29" s="154" customFormat="1" ht="21" customHeight="1">
      <c r="A7" s="156">
        <v>3</v>
      </c>
      <c r="B7" s="160" t="s">
        <v>2</v>
      </c>
      <c r="C7" s="158">
        <v>246</v>
      </c>
      <c r="D7" s="158">
        <v>179</v>
      </c>
      <c r="E7" s="159">
        <v>425</v>
      </c>
      <c r="F7" s="158">
        <v>45</v>
      </c>
      <c r="G7" s="158">
        <v>42</v>
      </c>
      <c r="H7" s="159">
        <v>87</v>
      </c>
      <c r="I7" s="158">
        <v>2283</v>
      </c>
      <c r="J7" s="158">
        <v>3057</v>
      </c>
      <c r="K7" s="159">
        <v>5340</v>
      </c>
      <c r="L7" s="158">
        <v>19474</v>
      </c>
      <c r="M7" s="158">
        <v>18719</v>
      </c>
      <c r="N7" s="159">
        <v>38193</v>
      </c>
      <c r="O7" s="158">
        <v>81</v>
      </c>
      <c r="P7" s="158">
        <v>61</v>
      </c>
      <c r="Q7" s="159">
        <v>142</v>
      </c>
      <c r="R7" s="158">
        <v>784</v>
      </c>
      <c r="S7" s="158">
        <v>504</v>
      </c>
      <c r="T7" s="159">
        <v>1288</v>
      </c>
      <c r="U7" s="158">
        <v>465</v>
      </c>
      <c r="V7" s="158">
        <v>176</v>
      </c>
      <c r="W7" s="159">
        <v>641</v>
      </c>
      <c r="X7" s="158">
        <v>0</v>
      </c>
      <c r="Y7" s="158">
        <v>0</v>
      </c>
      <c r="Z7" s="159">
        <v>0</v>
      </c>
      <c r="AA7" s="159">
        <v>23378</v>
      </c>
      <c r="AB7" s="159">
        <v>22738</v>
      </c>
      <c r="AC7" s="159">
        <v>46116</v>
      </c>
    </row>
    <row r="8" spans="1:29" s="154" customFormat="1" ht="21" customHeight="1">
      <c r="A8" s="156">
        <v>4</v>
      </c>
      <c r="B8" s="160" t="s">
        <v>3</v>
      </c>
      <c r="C8" s="158">
        <v>2154</v>
      </c>
      <c r="D8" s="158">
        <v>1350</v>
      </c>
      <c r="E8" s="159">
        <v>3504</v>
      </c>
      <c r="F8" s="158">
        <v>84</v>
      </c>
      <c r="G8" s="158">
        <v>127</v>
      </c>
      <c r="H8" s="159">
        <v>211</v>
      </c>
      <c r="I8" s="158">
        <v>30417</v>
      </c>
      <c r="J8" s="158">
        <v>36357</v>
      </c>
      <c r="K8" s="159">
        <v>66774</v>
      </c>
      <c r="L8" s="158">
        <v>232032</v>
      </c>
      <c r="M8" s="158">
        <v>223024</v>
      </c>
      <c r="N8" s="159">
        <v>455056</v>
      </c>
      <c r="O8" s="158">
        <v>1729</v>
      </c>
      <c r="P8" s="158">
        <v>1317</v>
      </c>
      <c r="Q8" s="159">
        <v>3046</v>
      </c>
      <c r="R8" s="158">
        <v>6833</v>
      </c>
      <c r="S8" s="158">
        <v>4003</v>
      </c>
      <c r="T8" s="159">
        <v>10836</v>
      </c>
      <c r="U8" s="158">
        <v>1412</v>
      </c>
      <c r="V8" s="158">
        <v>1580</v>
      </c>
      <c r="W8" s="159">
        <v>2992</v>
      </c>
      <c r="X8" s="158">
        <v>1823</v>
      </c>
      <c r="Y8" s="158">
        <v>2023</v>
      </c>
      <c r="Z8" s="159">
        <v>3846</v>
      </c>
      <c r="AA8" s="159">
        <v>276484</v>
      </c>
      <c r="AB8" s="159">
        <v>269781</v>
      </c>
      <c r="AC8" s="159">
        <v>546265</v>
      </c>
    </row>
    <row r="9" spans="1:29" s="154" customFormat="1" ht="21" customHeight="1">
      <c r="A9" s="156">
        <v>5</v>
      </c>
      <c r="B9" s="160" t="s">
        <v>4</v>
      </c>
      <c r="C9" s="158">
        <v>1334</v>
      </c>
      <c r="D9" s="158">
        <v>704</v>
      </c>
      <c r="E9" s="159">
        <v>2038</v>
      </c>
      <c r="F9" s="158">
        <v>18</v>
      </c>
      <c r="G9" s="158">
        <v>7</v>
      </c>
      <c r="H9" s="159">
        <v>25</v>
      </c>
      <c r="I9" s="158">
        <v>72890</v>
      </c>
      <c r="J9" s="158">
        <v>53755</v>
      </c>
      <c r="K9" s="159">
        <v>126645</v>
      </c>
      <c r="L9" s="158">
        <v>790577</v>
      </c>
      <c r="M9" s="158">
        <v>584245</v>
      </c>
      <c r="N9" s="159">
        <v>1374822</v>
      </c>
      <c r="O9" s="158">
        <v>1172</v>
      </c>
      <c r="P9" s="158">
        <v>422</v>
      </c>
      <c r="Q9" s="159">
        <v>1594</v>
      </c>
      <c r="R9" s="158">
        <v>15991</v>
      </c>
      <c r="S9" s="158">
        <v>6731</v>
      </c>
      <c r="T9" s="159">
        <v>22722</v>
      </c>
      <c r="U9" s="158">
        <v>387</v>
      </c>
      <c r="V9" s="158">
        <v>235</v>
      </c>
      <c r="W9" s="159">
        <v>622</v>
      </c>
      <c r="X9" s="158">
        <v>879</v>
      </c>
      <c r="Y9" s="158">
        <v>504</v>
      </c>
      <c r="Z9" s="159">
        <v>1383</v>
      </c>
      <c r="AA9" s="159">
        <v>883248</v>
      </c>
      <c r="AB9" s="159">
        <v>646603</v>
      </c>
      <c r="AC9" s="159">
        <v>1529851</v>
      </c>
    </row>
    <row r="10" spans="1:29" s="154" customFormat="1" ht="21" customHeight="1">
      <c r="A10" s="156">
        <v>6</v>
      </c>
      <c r="B10" s="160" t="s">
        <v>5</v>
      </c>
      <c r="C10" s="158">
        <v>383</v>
      </c>
      <c r="D10" s="158">
        <v>390</v>
      </c>
      <c r="E10" s="159">
        <v>773</v>
      </c>
      <c r="F10" s="158">
        <v>73</v>
      </c>
      <c r="G10" s="158">
        <v>79</v>
      </c>
      <c r="H10" s="159">
        <v>152</v>
      </c>
      <c r="I10" s="158">
        <v>9270</v>
      </c>
      <c r="J10" s="158">
        <v>13717</v>
      </c>
      <c r="K10" s="159">
        <v>22987</v>
      </c>
      <c r="L10" s="158">
        <v>32939</v>
      </c>
      <c r="M10" s="158">
        <v>28743</v>
      </c>
      <c r="N10" s="159">
        <v>61682</v>
      </c>
      <c r="O10" s="158">
        <v>516</v>
      </c>
      <c r="P10" s="158">
        <v>615</v>
      </c>
      <c r="Q10" s="159">
        <v>1131</v>
      </c>
      <c r="R10" s="158">
        <v>2206</v>
      </c>
      <c r="S10" s="158">
        <v>1516</v>
      </c>
      <c r="T10" s="159">
        <v>3722</v>
      </c>
      <c r="U10" s="158">
        <v>478</v>
      </c>
      <c r="V10" s="158">
        <v>164</v>
      </c>
      <c r="W10" s="159">
        <v>642</v>
      </c>
      <c r="X10" s="158">
        <v>1221</v>
      </c>
      <c r="Y10" s="158">
        <v>1159</v>
      </c>
      <c r="Z10" s="159">
        <v>2380</v>
      </c>
      <c r="AA10" s="159">
        <v>47086</v>
      </c>
      <c r="AB10" s="159">
        <v>46383</v>
      </c>
      <c r="AC10" s="159">
        <v>93469</v>
      </c>
    </row>
    <row r="11" spans="1:29" s="154" customFormat="1" ht="21" customHeight="1">
      <c r="A11" s="156">
        <v>7</v>
      </c>
      <c r="B11" s="160" t="s">
        <v>6</v>
      </c>
      <c r="C11" s="158">
        <v>504</v>
      </c>
      <c r="D11" s="158">
        <v>488</v>
      </c>
      <c r="E11" s="159">
        <v>992</v>
      </c>
      <c r="F11" s="158">
        <v>208</v>
      </c>
      <c r="G11" s="158">
        <v>207</v>
      </c>
      <c r="H11" s="159">
        <v>415</v>
      </c>
      <c r="I11" s="158">
        <v>26472</v>
      </c>
      <c r="J11" s="158">
        <v>27859</v>
      </c>
      <c r="K11" s="159">
        <v>54331</v>
      </c>
      <c r="L11" s="158">
        <v>167302</v>
      </c>
      <c r="M11" s="158">
        <v>159600</v>
      </c>
      <c r="N11" s="159">
        <v>326902</v>
      </c>
      <c r="O11" s="158">
        <v>8929</v>
      </c>
      <c r="P11" s="158">
        <v>7918</v>
      </c>
      <c r="Q11" s="159">
        <v>16847</v>
      </c>
      <c r="R11" s="158">
        <v>29606</v>
      </c>
      <c r="S11" s="158">
        <v>16873</v>
      </c>
      <c r="T11" s="159">
        <v>46479</v>
      </c>
      <c r="U11" s="158">
        <v>182</v>
      </c>
      <c r="V11" s="158">
        <v>361</v>
      </c>
      <c r="W11" s="159">
        <v>543</v>
      </c>
      <c r="X11" s="158">
        <v>735</v>
      </c>
      <c r="Y11" s="158">
        <v>671</v>
      </c>
      <c r="Z11" s="159">
        <v>1406</v>
      </c>
      <c r="AA11" s="159">
        <v>233938</v>
      </c>
      <c r="AB11" s="159">
        <v>213977</v>
      </c>
      <c r="AC11" s="159">
        <v>447915</v>
      </c>
    </row>
    <row r="12" spans="1:29" s="154" customFormat="1" ht="21" customHeight="1">
      <c r="A12" s="156">
        <v>8</v>
      </c>
      <c r="B12" s="160" t="s">
        <v>7</v>
      </c>
      <c r="C12" s="158">
        <v>0</v>
      </c>
      <c r="D12" s="158">
        <v>0</v>
      </c>
      <c r="E12" s="159">
        <v>0</v>
      </c>
      <c r="F12" s="158">
        <v>0</v>
      </c>
      <c r="G12" s="158">
        <v>0</v>
      </c>
      <c r="H12" s="159">
        <v>0</v>
      </c>
      <c r="I12" s="158">
        <v>125</v>
      </c>
      <c r="J12" s="158">
        <v>162</v>
      </c>
      <c r="K12" s="159">
        <v>287</v>
      </c>
      <c r="L12" s="158">
        <v>2085</v>
      </c>
      <c r="M12" s="158">
        <v>1859</v>
      </c>
      <c r="N12" s="159">
        <v>3944</v>
      </c>
      <c r="O12" s="158">
        <v>5</v>
      </c>
      <c r="P12" s="158">
        <v>1</v>
      </c>
      <c r="Q12" s="159">
        <v>6</v>
      </c>
      <c r="R12" s="158">
        <v>549</v>
      </c>
      <c r="S12" s="158">
        <v>62</v>
      </c>
      <c r="T12" s="159">
        <v>611</v>
      </c>
      <c r="U12" s="158">
        <v>0</v>
      </c>
      <c r="V12" s="158">
        <v>0</v>
      </c>
      <c r="W12" s="159">
        <v>0</v>
      </c>
      <c r="X12" s="158">
        <v>0</v>
      </c>
      <c r="Y12" s="158">
        <v>0</v>
      </c>
      <c r="Z12" s="159">
        <v>0</v>
      </c>
      <c r="AA12" s="159">
        <v>2764</v>
      </c>
      <c r="AB12" s="159">
        <v>2084</v>
      </c>
      <c r="AC12" s="159">
        <v>4848</v>
      </c>
    </row>
    <row r="13" spans="1:29" s="154" customFormat="1" ht="21" customHeight="1">
      <c r="A13" s="156">
        <v>9</v>
      </c>
      <c r="B13" s="160" t="s">
        <v>68</v>
      </c>
      <c r="C13" s="158">
        <v>0</v>
      </c>
      <c r="D13" s="158">
        <v>0</v>
      </c>
      <c r="E13" s="159">
        <v>0</v>
      </c>
      <c r="F13" s="158">
        <v>0</v>
      </c>
      <c r="G13" s="158">
        <v>0</v>
      </c>
      <c r="H13" s="159">
        <v>0</v>
      </c>
      <c r="I13" s="158">
        <v>0</v>
      </c>
      <c r="J13" s="158">
        <v>0</v>
      </c>
      <c r="K13" s="159">
        <v>0</v>
      </c>
      <c r="L13" s="158">
        <v>664</v>
      </c>
      <c r="M13" s="158">
        <v>1095</v>
      </c>
      <c r="N13" s="159">
        <v>1759</v>
      </c>
      <c r="O13" s="158">
        <v>0</v>
      </c>
      <c r="P13" s="158">
        <v>0</v>
      </c>
      <c r="Q13" s="159">
        <v>0</v>
      </c>
      <c r="R13" s="158">
        <v>1096</v>
      </c>
      <c r="S13" s="158">
        <v>145</v>
      </c>
      <c r="T13" s="159">
        <v>1241</v>
      </c>
      <c r="U13" s="158">
        <v>0</v>
      </c>
      <c r="V13" s="158">
        <v>0</v>
      </c>
      <c r="W13" s="159">
        <v>0</v>
      </c>
      <c r="X13" s="158">
        <v>0</v>
      </c>
      <c r="Y13" s="158">
        <v>0</v>
      </c>
      <c r="Z13" s="159">
        <v>0</v>
      </c>
      <c r="AA13" s="159">
        <v>1760</v>
      </c>
      <c r="AB13" s="159">
        <v>1240</v>
      </c>
      <c r="AC13" s="159">
        <v>3000</v>
      </c>
    </row>
    <row r="14" spans="1:29" s="154" customFormat="1" ht="21" customHeight="1">
      <c r="A14" s="156">
        <v>10</v>
      </c>
      <c r="B14" s="160" t="s">
        <v>8</v>
      </c>
      <c r="C14" s="158">
        <v>6534</v>
      </c>
      <c r="D14" s="158">
        <v>5457</v>
      </c>
      <c r="E14" s="159">
        <v>11991</v>
      </c>
      <c r="F14" s="158">
        <v>1135</v>
      </c>
      <c r="G14" s="158">
        <v>1140</v>
      </c>
      <c r="H14" s="159">
        <v>2275</v>
      </c>
      <c r="I14" s="158">
        <v>54686</v>
      </c>
      <c r="J14" s="158">
        <v>70058</v>
      </c>
      <c r="K14" s="159">
        <v>124744</v>
      </c>
      <c r="L14" s="158">
        <v>415977</v>
      </c>
      <c r="M14" s="158">
        <v>359162</v>
      </c>
      <c r="N14" s="159">
        <v>775139</v>
      </c>
      <c r="O14" s="158">
        <v>4460</v>
      </c>
      <c r="P14" s="158">
        <v>2599</v>
      </c>
      <c r="Q14" s="159">
        <v>7059</v>
      </c>
      <c r="R14" s="158">
        <v>17631</v>
      </c>
      <c r="S14" s="158">
        <v>11621</v>
      </c>
      <c r="T14" s="159">
        <v>29252</v>
      </c>
      <c r="U14" s="158">
        <v>2297</v>
      </c>
      <c r="V14" s="158">
        <v>1142</v>
      </c>
      <c r="W14" s="159">
        <v>3439</v>
      </c>
      <c r="X14" s="158">
        <v>5257</v>
      </c>
      <c r="Y14" s="158">
        <v>1678</v>
      </c>
      <c r="Z14" s="159">
        <v>6935</v>
      </c>
      <c r="AA14" s="159">
        <v>507977</v>
      </c>
      <c r="AB14" s="159">
        <v>452857</v>
      </c>
      <c r="AC14" s="159">
        <v>960834</v>
      </c>
    </row>
    <row r="15" spans="1:29" s="154" customFormat="1" ht="21" customHeight="1">
      <c r="A15" s="156">
        <v>11</v>
      </c>
      <c r="B15" s="160" t="s">
        <v>9</v>
      </c>
      <c r="C15" s="158">
        <v>41</v>
      </c>
      <c r="D15" s="158">
        <v>66</v>
      </c>
      <c r="E15" s="159">
        <v>107</v>
      </c>
      <c r="F15" s="158">
        <v>1</v>
      </c>
      <c r="G15" s="158">
        <v>3</v>
      </c>
      <c r="H15" s="159">
        <v>4</v>
      </c>
      <c r="I15" s="158">
        <v>2916</v>
      </c>
      <c r="J15" s="158">
        <v>4374</v>
      </c>
      <c r="K15" s="159">
        <v>7290</v>
      </c>
      <c r="L15" s="158">
        <v>14105</v>
      </c>
      <c r="M15" s="158">
        <v>17769</v>
      </c>
      <c r="N15" s="159">
        <v>31874</v>
      </c>
      <c r="O15" s="158">
        <v>149</v>
      </c>
      <c r="P15" s="158">
        <v>131</v>
      </c>
      <c r="Q15" s="159">
        <v>280</v>
      </c>
      <c r="R15" s="158">
        <v>5927</v>
      </c>
      <c r="S15" s="158">
        <v>798</v>
      </c>
      <c r="T15" s="159">
        <v>6725</v>
      </c>
      <c r="U15" s="158">
        <v>0</v>
      </c>
      <c r="V15" s="158">
        <v>0</v>
      </c>
      <c r="W15" s="159">
        <v>0</v>
      </c>
      <c r="X15" s="158">
        <v>56</v>
      </c>
      <c r="Y15" s="158">
        <v>121</v>
      </c>
      <c r="Z15" s="159">
        <v>177</v>
      </c>
      <c r="AA15" s="159">
        <v>23195</v>
      </c>
      <c r="AB15" s="159">
        <v>23262</v>
      </c>
      <c r="AC15" s="159">
        <v>46457</v>
      </c>
    </row>
    <row r="16" spans="1:29" s="154" customFormat="1" ht="21" customHeight="1">
      <c r="A16" s="156">
        <v>12</v>
      </c>
      <c r="B16" s="160" t="s">
        <v>10</v>
      </c>
      <c r="C16" s="158">
        <v>2353</v>
      </c>
      <c r="D16" s="158">
        <v>1340</v>
      </c>
      <c r="E16" s="159">
        <v>3693</v>
      </c>
      <c r="F16" s="158">
        <v>494</v>
      </c>
      <c r="G16" s="158">
        <v>479</v>
      </c>
      <c r="H16" s="159">
        <v>973</v>
      </c>
      <c r="I16" s="158">
        <v>68982</v>
      </c>
      <c r="J16" s="158">
        <v>67645</v>
      </c>
      <c r="K16" s="159">
        <v>136627</v>
      </c>
      <c r="L16" s="158">
        <v>629839</v>
      </c>
      <c r="M16" s="158">
        <v>464039</v>
      </c>
      <c r="N16" s="159">
        <v>1093878</v>
      </c>
      <c r="O16" s="158">
        <v>4773</v>
      </c>
      <c r="P16" s="158">
        <v>3605</v>
      </c>
      <c r="Q16" s="159">
        <v>8378</v>
      </c>
      <c r="R16" s="158">
        <v>118173</v>
      </c>
      <c r="S16" s="158">
        <v>32755</v>
      </c>
      <c r="T16" s="159">
        <v>150928</v>
      </c>
      <c r="U16" s="158">
        <v>12223</v>
      </c>
      <c r="V16" s="158">
        <v>19255</v>
      </c>
      <c r="W16" s="159">
        <v>31478</v>
      </c>
      <c r="X16" s="158">
        <v>4563</v>
      </c>
      <c r="Y16" s="158">
        <v>4691</v>
      </c>
      <c r="Z16" s="159">
        <v>9254</v>
      </c>
      <c r="AA16" s="159">
        <v>841400</v>
      </c>
      <c r="AB16" s="159">
        <v>593809</v>
      </c>
      <c r="AC16" s="159">
        <v>1435209</v>
      </c>
    </row>
    <row r="17" spans="1:29" s="154" customFormat="1" ht="21" customHeight="1">
      <c r="A17" s="156">
        <v>13</v>
      </c>
      <c r="B17" s="160" t="s">
        <v>11</v>
      </c>
      <c r="C17" s="158">
        <v>1338</v>
      </c>
      <c r="D17" s="158">
        <v>1366</v>
      </c>
      <c r="E17" s="159">
        <v>2704</v>
      </c>
      <c r="F17" s="158">
        <v>336</v>
      </c>
      <c r="G17" s="158">
        <v>352</v>
      </c>
      <c r="H17" s="159">
        <v>688</v>
      </c>
      <c r="I17" s="158">
        <v>35542</v>
      </c>
      <c r="J17" s="158">
        <v>51731</v>
      </c>
      <c r="K17" s="159">
        <v>87273</v>
      </c>
      <c r="L17" s="158">
        <v>370577</v>
      </c>
      <c r="M17" s="158">
        <v>320416</v>
      </c>
      <c r="N17" s="159">
        <v>690993</v>
      </c>
      <c r="O17" s="158">
        <v>1668</v>
      </c>
      <c r="P17" s="158">
        <v>1199</v>
      </c>
      <c r="Q17" s="159">
        <v>2867</v>
      </c>
      <c r="R17" s="158">
        <v>62616</v>
      </c>
      <c r="S17" s="158">
        <v>19331</v>
      </c>
      <c r="T17" s="159">
        <v>81947</v>
      </c>
      <c r="U17" s="158">
        <v>1176</v>
      </c>
      <c r="V17" s="158">
        <v>1962</v>
      </c>
      <c r="W17" s="159">
        <v>3138</v>
      </c>
      <c r="X17" s="158">
        <v>4568</v>
      </c>
      <c r="Y17" s="158">
        <v>3535</v>
      </c>
      <c r="Z17" s="159">
        <v>8103</v>
      </c>
      <c r="AA17" s="159">
        <v>477821</v>
      </c>
      <c r="AB17" s="159">
        <v>399892</v>
      </c>
      <c r="AC17" s="159">
        <v>877713</v>
      </c>
    </row>
    <row r="18" spans="1:29" s="154" customFormat="1" ht="21" customHeight="1">
      <c r="A18" s="156">
        <v>14</v>
      </c>
      <c r="B18" s="160" t="s">
        <v>12</v>
      </c>
      <c r="C18" s="158">
        <v>558</v>
      </c>
      <c r="D18" s="158">
        <v>582</v>
      </c>
      <c r="E18" s="159">
        <v>1140</v>
      </c>
      <c r="F18" s="158">
        <v>131</v>
      </c>
      <c r="G18" s="158">
        <v>184</v>
      </c>
      <c r="H18" s="159">
        <v>315</v>
      </c>
      <c r="I18" s="158">
        <v>12821</v>
      </c>
      <c r="J18" s="158">
        <v>15516</v>
      </c>
      <c r="K18" s="159">
        <v>28337</v>
      </c>
      <c r="L18" s="158">
        <v>87396</v>
      </c>
      <c r="M18" s="158">
        <v>97155</v>
      </c>
      <c r="N18" s="159">
        <v>184551</v>
      </c>
      <c r="O18" s="158">
        <v>638</v>
      </c>
      <c r="P18" s="158">
        <v>676</v>
      </c>
      <c r="Q18" s="159">
        <v>1314</v>
      </c>
      <c r="R18" s="158">
        <v>10570</v>
      </c>
      <c r="S18" s="158">
        <v>6703</v>
      </c>
      <c r="T18" s="159">
        <v>17273</v>
      </c>
      <c r="U18" s="158">
        <v>756</v>
      </c>
      <c r="V18" s="158">
        <v>750</v>
      </c>
      <c r="W18" s="159">
        <v>1506</v>
      </c>
      <c r="X18" s="158">
        <v>350</v>
      </c>
      <c r="Y18" s="158">
        <v>131</v>
      </c>
      <c r="Z18" s="159">
        <v>481</v>
      </c>
      <c r="AA18" s="159">
        <v>113220</v>
      </c>
      <c r="AB18" s="159">
        <v>121697</v>
      </c>
      <c r="AC18" s="159">
        <v>234917</v>
      </c>
    </row>
    <row r="19" spans="1:29" s="154" customFormat="1" ht="21" customHeight="1">
      <c r="A19" s="156">
        <v>15</v>
      </c>
      <c r="B19" s="160" t="s">
        <v>13</v>
      </c>
      <c r="C19" s="158">
        <v>781</v>
      </c>
      <c r="D19" s="158">
        <v>501</v>
      </c>
      <c r="E19" s="159">
        <v>1282</v>
      </c>
      <c r="F19" s="158">
        <v>214</v>
      </c>
      <c r="G19" s="158">
        <v>233</v>
      </c>
      <c r="H19" s="159">
        <v>447</v>
      </c>
      <c r="I19" s="158">
        <v>36714</v>
      </c>
      <c r="J19" s="158">
        <v>38871</v>
      </c>
      <c r="K19" s="159">
        <v>75585</v>
      </c>
      <c r="L19" s="158">
        <v>121915</v>
      </c>
      <c r="M19" s="158">
        <v>123106</v>
      </c>
      <c r="N19" s="159">
        <v>245021</v>
      </c>
      <c r="O19" s="158">
        <v>991</v>
      </c>
      <c r="P19" s="158">
        <v>557</v>
      </c>
      <c r="Q19" s="159">
        <v>1548</v>
      </c>
      <c r="R19" s="158">
        <v>7704</v>
      </c>
      <c r="S19" s="158">
        <v>3144</v>
      </c>
      <c r="T19" s="159">
        <v>10848</v>
      </c>
      <c r="U19" s="158">
        <v>13</v>
      </c>
      <c r="V19" s="158">
        <v>10</v>
      </c>
      <c r="W19" s="159">
        <v>23</v>
      </c>
      <c r="X19" s="158">
        <v>1570</v>
      </c>
      <c r="Y19" s="158">
        <v>1564</v>
      </c>
      <c r="Z19" s="159">
        <v>3134</v>
      </c>
      <c r="AA19" s="159">
        <v>169902</v>
      </c>
      <c r="AB19" s="159">
        <v>167986</v>
      </c>
      <c r="AC19" s="159">
        <v>337888</v>
      </c>
    </row>
    <row r="20" spans="1:29" s="154" customFormat="1" ht="21" customHeight="1">
      <c r="A20" s="156">
        <v>16</v>
      </c>
      <c r="B20" s="160" t="s">
        <v>14</v>
      </c>
      <c r="C20" s="158">
        <v>1456</v>
      </c>
      <c r="D20" s="158">
        <v>515</v>
      </c>
      <c r="E20" s="159">
        <v>1971</v>
      </c>
      <c r="F20" s="158">
        <v>38</v>
      </c>
      <c r="G20" s="158">
        <v>81</v>
      </c>
      <c r="H20" s="159">
        <v>119</v>
      </c>
      <c r="I20" s="158">
        <v>21484</v>
      </c>
      <c r="J20" s="158">
        <v>27800</v>
      </c>
      <c r="K20" s="159">
        <v>49284</v>
      </c>
      <c r="L20" s="158">
        <v>266028</v>
      </c>
      <c r="M20" s="158">
        <v>236970</v>
      </c>
      <c r="N20" s="159">
        <v>502998</v>
      </c>
      <c r="O20" s="158">
        <v>2483</v>
      </c>
      <c r="P20" s="158">
        <v>987</v>
      </c>
      <c r="Q20" s="159">
        <v>3470</v>
      </c>
      <c r="R20" s="158">
        <v>7547</v>
      </c>
      <c r="S20" s="158">
        <v>1455</v>
      </c>
      <c r="T20" s="159">
        <v>9002</v>
      </c>
      <c r="U20" s="158">
        <v>71</v>
      </c>
      <c r="V20" s="158">
        <v>280</v>
      </c>
      <c r="W20" s="159">
        <v>351</v>
      </c>
      <c r="X20" s="158">
        <v>2739</v>
      </c>
      <c r="Y20" s="158">
        <v>2339</v>
      </c>
      <c r="Z20" s="159">
        <v>5078</v>
      </c>
      <c r="AA20" s="159">
        <v>301846</v>
      </c>
      <c r="AB20" s="159">
        <v>270427</v>
      </c>
      <c r="AC20" s="159">
        <v>572273</v>
      </c>
    </row>
    <row r="21" spans="1:29" s="154" customFormat="1" ht="21" customHeight="1">
      <c r="A21" s="156">
        <v>17</v>
      </c>
      <c r="B21" s="160" t="s">
        <v>15</v>
      </c>
      <c r="C21" s="158">
        <v>7247</v>
      </c>
      <c r="D21" s="158">
        <v>4281</v>
      </c>
      <c r="E21" s="159">
        <v>11528</v>
      </c>
      <c r="F21" s="158">
        <v>235</v>
      </c>
      <c r="G21" s="158">
        <v>339</v>
      </c>
      <c r="H21" s="159">
        <v>574</v>
      </c>
      <c r="I21" s="158">
        <v>114310</v>
      </c>
      <c r="J21" s="158">
        <v>112799</v>
      </c>
      <c r="K21" s="159">
        <v>227109</v>
      </c>
      <c r="L21" s="158">
        <v>715838</v>
      </c>
      <c r="M21" s="158">
        <v>703363</v>
      </c>
      <c r="N21" s="159">
        <v>1419201</v>
      </c>
      <c r="O21" s="158">
        <v>4476</v>
      </c>
      <c r="P21" s="158">
        <v>2892</v>
      </c>
      <c r="Q21" s="159">
        <v>7368</v>
      </c>
      <c r="R21" s="158">
        <v>138342</v>
      </c>
      <c r="S21" s="158">
        <v>81865</v>
      </c>
      <c r="T21" s="159">
        <v>220207</v>
      </c>
      <c r="U21" s="158">
        <v>2248</v>
      </c>
      <c r="V21" s="158">
        <v>2013</v>
      </c>
      <c r="W21" s="159">
        <v>4261</v>
      </c>
      <c r="X21" s="158">
        <v>3551</v>
      </c>
      <c r="Y21" s="158">
        <v>3106</v>
      </c>
      <c r="Z21" s="159">
        <v>6657</v>
      </c>
      <c r="AA21" s="159">
        <v>986247</v>
      </c>
      <c r="AB21" s="159">
        <v>910658</v>
      </c>
      <c r="AC21" s="159">
        <v>1896905</v>
      </c>
    </row>
    <row r="22" spans="1:29" s="154" customFormat="1" ht="21" customHeight="1">
      <c r="A22" s="156">
        <v>18</v>
      </c>
      <c r="B22" s="160" t="s">
        <v>16</v>
      </c>
      <c r="C22" s="158">
        <v>1663</v>
      </c>
      <c r="D22" s="158">
        <v>2298</v>
      </c>
      <c r="E22" s="159">
        <v>3961</v>
      </c>
      <c r="F22" s="158">
        <v>216</v>
      </c>
      <c r="G22" s="158">
        <v>571</v>
      </c>
      <c r="H22" s="159">
        <v>787</v>
      </c>
      <c r="I22" s="158">
        <v>39239</v>
      </c>
      <c r="J22" s="158">
        <v>74595</v>
      </c>
      <c r="K22" s="159">
        <v>113834</v>
      </c>
      <c r="L22" s="158">
        <v>293757</v>
      </c>
      <c r="M22" s="158">
        <v>401852</v>
      </c>
      <c r="N22" s="159">
        <v>695609</v>
      </c>
      <c r="O22" s="158">
        <v>759</v>
      </c>
      <c r="P22" s="158">
        <v>786</v>
      </c>
      <c r="Q22" s="159">
        <v>1545</v>
      </c>
      <c r="R22" s="158">
        <v>31980</v>
      </c>
      <c r="S22" s="158">
        <v>29096</v>
      </c>
      <c r="T22" s="159">
        <v>61076</v>
      </c>
      <c r="U22" s="158">
        <v>553</v>
      </c>
      <c r="V22" s="158">
        <v>3030</v>
      </c>
      <c r="W22" s="159">
        <v>3583</v>
      </c>
      <c r="X22" s="158">
        <v>2138</v>
      </c>
      <c r="Y22" s="158">
        <v>1918</v>
      </c>
      <c r="Z22" s="159">
        <v>4056</v>
      </c>
      <c r="AA22" s="159">
        <v>370305</v>
      </c>
      <c r="AB22" s="159">
        <v>514146</v>
      </c>
      <c r="AC22" s="159">
        <v>884451</v>
      </c>
    </row>
    <row r="23" spans="1:29" s="154" customFormat="1" ht="21" customHeight="1">
      <c r="A23" s="156">
        <v>19</v>
      </c>
      <c r="B23" s="160" t="s">
        <v>69</v>
      </c>
      <c r="C23" s="158">
        <v>0</v>
      </c>
      <c r="D23" s="158">
        <v>0</v>
      </c>
      <c r="E23" s="159">
        <v>0</v>
      </c>
      <c r="F23" s="158">
        <v>0</v>
      </c>
      <c r="G23" s="158">
        <v>0</v>
      </c>
      <c r="H23" s="159">
        <v>0</v>
      </c>
      <c r="I23" s="158">
        <v>6</v>
      </c>
      <c r="J23" s="158">
        <v>19</v>
      </c>
      <c r="K23" s="159">
        <v>25</v>
      </c>
      <c r="L23" s="158">
        <v>67</v>
      </c>
      <c r="M23" s="158">
        <v>188</v>
      </c>
      <c r="N23" s="159">
        <v>255</v>
      </c>
      <c r="O23" s="158">
        <v>0</v>
      </c>
      <c r="P23" s="158">
        <v>0</v>
      </c>
      <c r="Q23" s="159">
        <v>0</v>
      </c>
      <c r="R23" s="158">
        <v>0</v>
      </c>
      <c r="S23" s="158">
        <v>0</v>
      </c>
      <c r="T23" s="159">
        <v>0</v>
      </c>
      <c r="U23" s="158">
        <v>0</v>
      </c>
      <c r="V23" s="158">
        <v>0</v>
      </c>
      <c r="W23" s="159">
        <v>0</v>
      </c>
      <c r="X23" s="158">
        <v>0</v>
      </c>
      <c r="Y23" s="158">
        <v>0</v>
      </c>
      <c r="Z23" s="159">
        <v>0</v>
      </c>
      <c r="AA23" s="159">
        <v>73</v>
      </c>
      <c r="AB23" s="159">
        <v>207</v>
      </c>
      <c r="AC23" s="159">
        <v>280</v>
      </c>
    </row>
    <row r="24" spans="1:29" s="154" customFormat="1" ht="21" customHeight="1">
      <c r="A24" s="156">
        <v>20</v>
      </c>
      <c r="B24" s="160" t="s">
        <v>17</v>
      </c>
      <c r="C24" s="158">
        <v>2168</v>
      </c>
      <c r="D24" s="158">
        <v>1522</v>
      </c>
      <c r="E24" s="159">
        <v>3690</v>
      </c>
      <c r="F24" s="158">
        <v>748</v>
      </c>
      <c r="G24" s="158">
        <v>674</v>
      </c>
      <c r="H24" s="159">
        <v>1422</v>
      </c>
      <c r="I24" s="158">
        <v>110559</v>
      </c>
      <c r="J24" s="158">
        <v>107981</v>
      </c>
      <c r="K24" s="159">
        <v>218540</v>
      </c>
      <c r="L24" s="158">
        <v>732505</v>
      </c>
      <c r="M24" s="158">
        <v>507242</v>
      </c>
      <c r="N24" s="159">
        <v>1239747</v>
      </c>
      <c r="O24" s="158">
        <v>40173</v>
      </c>
      <c r="P24" s="158">
        <v>40151</v>
      </c>
      <c r="Q24" s="159">
        <v>80324</v>
      </c>
      <c r="R24" s="158">
        <v>110683</v>
      </c>
      <c r="S24" s="158">
        <v>50031</v>
      </c>
      <c r="T24" s="159">
        <v>160714</v>
      </c>
      <c r="U24" s="158">
        <v>1658</v>
      </c>
      <c r="V24" s="158">
        <v>1000</v>
      </c>
      <c r="W24" s="159">
        <v>2658</v>
      </c>
      <c r="X24" s="158">
        <v>3235</v>
      </c>
      <c r="Y24" s="158">
        <v>2089</v>
      </c>
      <c r="Z24" s="159">
        <v>5324</v>
      </c>
      <c r="AA24" s="159">
        <v>1001729</v>
      </c>
      <c r="AB24" s="159">
        <v>710690</v>
      </c>
      <c r="AC24" s="159">
        <v>1712419</v>
      </c>
    </row>
    <row r="25" spans="1:29" s="154" customFormat="1" ht="21" customHeight="1">
      <c r="A25" s="156">
        <v>21</v>
      </c>
      <c r="B25" s="160" t="s">
        <v>18</v>
      </c>
      <c r="C25" s="158">
        <v>5273</v>
      </c>
      <c r="D25" s="158">
        <v>3351</v>
      </c>
      <c r="E25" s="159">
        <v>8624</v>
      </c>
      <c r="F25" s="158">
        <v>1354</v>
      </c>
      <c r="G25" s="158">
        <v>1194</v>
      </c>
      <c r="H25" s="159">
        <v>2548</v>
      </c>
      <c r="I25" s="158">
        <v>240724</v>
      </c>
      <c r="J25" s="158">
        <v>191539</v>
      </c>
      <c r="K25" s="159">
        <v>432263</v>
      </c>
      <c r="L25" s="158">
        <v>1605510</v>
      </c>
      <c r="M25" s="158">
        <v>1272702</v>
      </c>
      <c r="N25" s="159">
        <v>2878212</v>
      </c>
      <c r="O25" s="158">
        <v>11751</v>
      </c>
      <c r="P25" s="158">
        <v>6827</v>
      </c>
      <c r="Q25" s="159">
        <v>18578</v>
      </c>
      <c r="R25" s="158">
        <v>245467</v>
      </c>
      <c r="S25" s="158">
        <v>134373</v>
      </c>
      <c r="T25" s="159">
        <v>379840</v>
      </c>
      <c r="U25" s="158">
        <v>3647</v>
      </c>
      <c r="V25" s="158">
        <v>3793</v>
      </c>
      <c r="W25" s="159">
        <v>7440</v>
      </c>
      <c r="X25" s="158">
        <v>4762</v>
      </c>
      <c r="Y25" s="158">
        <v>3888</v>
      </c>
      <c r="Z25" s="159">
        <v>8650</v>
      </c>
      <c r="AA25" s="159">
        <v>2118488</v>
      </c>
      <c r="AB25" s="159">
        <v>1617667</v>
      </c>
      <c r="AC25" s="159">
        <v>3736155</v>
      </c>
    </row>
    <row r="26" spans="1:29" s="154" customFormat="1" ht="21" customHeight="1">
      <c r="A26" s="156">
        <v>22</v>
      </c>
      <c r="B26" s="160" t="s">
        <v>19</v>
      </c>
      <c r="C26" s="158">
        <v>437</v>
      </c>
      <c r="D26" s="158">
        <v>421</v>
      </c>
      <c r="E26" s="159">
        <v>858</v>
      </c>
      <c r="F26" s="158">
        <v>1</v>
      </c>
      <c r="G26" s="158">
        <v>13</v>
      </c>
      <c r="H26" s="159">
        <v>14</v>
      </c>
      <c r="I26" s="158">
        <v>3263</v>
      </c>
      <c r="J26" s="158">
        <v>3095</v>
      </c>
      <c r="K26" s="159">
        <v>6358</v>
      </c>
      <c r="L26" s="158">
        <v>47878</v>
      </c>
      <c r="M26" s="158">
        <v>46792</v>
      </c>
      <c r="N26" s="159">
        <v>94670</v>
      </c>
      <c r="O26" s="158">
        <v>175</v>
      </c>
      <c r="P26" s="158">
        <v>54</v>
      </c>
      <c r="Q26" s="159">
        <v>229</v>
      </c>
      <c r="R26" s="158">
        <v>1527</v>
      </c>
      <c r="S26" s="158">
        <v>1307</v>
      </c>
      <c r="T26" s="159">
        <v>2834</v>
      </c>
      <c r="U26" s="158">
        <v>64</v>
      </c>
      <c r="V26" s="158">
        <v>101</v>
      </c>
      <c r="W26" s="159">
        <v>165</v>
      </c>
      <c r="X26" s="158">
        <v>0</v>
      </c>
      <c r="Y26" s="158">
        <v>0</v>
      </c>
      <c r="Z26" s="159">
        <v>0</v>
      </c>
      <c r="AA26" s="159">
        <v>53345</v>
      </c>
      <c r="AB26" s="159">
        <v>51783</v>
      </c>
      <c r="AC26" s="159">
        <v>105128</v>
      </c>
    </row>
    <row r="27" spans="1:29" s="154" customFormat="1" ht="21" customHeight="1">
      <c r="A27" s="156">
        <v>23</v>
      </c>
      <c r="B27" s="160" t="s">
        <v>20</v>
      </c>
      <c r="C27" s="158">
        <v>425</v>
      </c>
      <c r="D27" s="158">
        <v>398</v>
      </c>
      <c r="E27" s="159">
        <v>823</v>
      </c>
      <c r="F27" s="158">
        <v>31</v>
      </c>
      <c r="G27" s="158">
        <v>43</v>
      </c>
      <c r="H27" s="159">
        <v>74</v>
      </c>
      <c r="I27" s="158">
        <v>3345</v>
      </c>
      <c r="J27" s="158">
        <v>4447</v>
      </c>
      <c r="K27" s="159">
        <v>7792</v>
      </c>
      <c r="L27" s="158">
        <v>29416</v>
      </c>
      <c r="M27" s="158">
        <v>31164</v>
      </c>
      <c r="N27" s="159">
        <v>60580</v>
      </c>
      <c r="O27" s="158">
        <v>79</v>
      </c>
      <c r="P27" s="158">
        <v>73</v>
      </c>
      <c r="Q27" s="159">
        <v>152</v>
      </c>
      <c r="R27" s="158">
        <v>380</v>
      </c>
      <c r="S27" s="158">
        <v>1096</v>
      </c>
      <c r="T27" s="159">
        <v>1476</v>
      </c>
      <c r="U27" s="158">
        <v>193</v>
      </c>
      <c r="V27" s="158">
        <v>81</v>
      </c>
      <c r="W27" s="159">
        <v>274</v>
      </c>
      <c r="X27" s="158">
        <v>0</v>
      </c>
      <c r="Y27" s="158">
        <v>0</v>
      </c>
      <c r="Z27" s="159">
        <v>0</v>
      </c>
      <c r="AA27" s="159">
        <v>33869</v>
      </c>
      <c r="AB27" s="159">
        <v>37302</v>
      </c>
      <c r="AC27" s="159">
        <v>71171</v>
      </c>
    </row>
    <row r="28" spans="1:29" s="154" customFormat="1" ht="21" customHeight="1">
      <c r="A28" s="156">
        <v>24</v>
      </c>
      <c r="B28" s="160" t="s">
        <v>21</v>
      </c>
      <c r="C28" s="158">
        <v>38</v>
      </c>
      <c r="D28" s="158">
        <v>35</v>
      </c>
      <c r="E28" s="159">
        <v>73</v>
      </c>
      <c r="F28" s="158">
        <v>14</v>
      </c>
      <c r="G28" s="158">
        <v>24</v>
      </c>
      <c r="H28" s="159">
        <v>38</v>
      </c>
      <c r="I28" s="158">
        <v>1914</v>
      </c>
      <c r="J28" s="158">
        <v>1783</v>
      </c>
      <c r="K28" s="159">
        <v>3697</v>
      </c>
      <c r="L28" s="158">
        <v>12444</v>
      </c>
      <c r="M28" s="158">
        <v>12038</v>
      </c>
      <c r="N28" s="159">
        <v>24482</v>
      </c>
      <c r="O28" s="158">
        <v>31</v>
      </c>
      <c r="P28" s="158">
        <v>14</v>
      </c>
      <c r="Q28" s="159">
        <v>45</v>
      </c>
      <c r="R28" s="158">
        <v>872</v>
      </c>
      <c r="S28" s="158">
        <v>1300</v>
      </c>
      <c r="T28" s="159">
        <v>2172</v>
      </c>
      <c r="U28" s="158">
        <v>9</v>
      </c>
      <c r="V28" s="158">
        <v>16</v>
      </c>
      <c r="W28" s="159">
        <v>25</v>
      </c>
      <c r="X28" s="158">
        <v>16</v>
      </c>
      <c r="Y28" s="158">
        <v>16</v>
      </c>
      <c r="Z28" s="159">
        <v>32</v>
      </c>
      <c r="AA28" s="159">
        <v>15338</v>
      </c>
      <c r="AB28" s="159">
        <v>15226</v>
      </c>
      <c r="AC28" s="159">
        <v>30564</v>
      </c>
    </row>
    <row r="29" spans="1:29" s="154" customFormat="1" ht="21" customHeight="1">
      <c r="A29" s="156">
        <v>25</v>
      </c>
      <c r="B29" s="160" t="s">
        <v>22</v>
      </c>
      <c r="C29" s="158">
        <v>97</v>
      </c>
      <c r="D29" s="158">
        <v>100</v>
      </c>
      <c r="E29" s="159">
        <v>197</v>
      </c>
      <c r="F29" s="158">
        <v>0</v>
      </c>
      <c r="G29" s="158">
        <v>0</v>
      </c>
      <c r="H29" s="159">
        <v>0</v>
      </c>
      <c r="I29" s="158">
        <v>3372</v>
      </c>
      <c r="J29" s="158">
        <v>3471</v>
      </c>
      <c r="K29" s="159">
        <v>6843</v>
      </c>
      <c r="L29" s="158">
        <v>14949</v>
      </c>
      <c r="M29" s="158">
        <v>15311</v>
      </c>
      <c r="N29" s="159">
        <v>30260</v>
      </c>
      <c r="O29" s="158">
        <v>30</v>
      </c>
      <c r="P29" s="158">
        <v>74</v>
      </c>
      <c r="Q29" s="159">
        <v>104</v>
      </c>
      <c r="R29" s="158">
        <v>839</v>
      </c>
      <c r="S29" s="158">
        <v>718</v>
      </c>
      <c r="T29" s="159">
        <v>1557</v>
      </c>
      <c r="U29" s="158">
        <v>0</v>
      </c>
      <c r="V29" s="158">
        <v>0</v>
      </c>
      <c r="W29" s="159">
        <v>0</v>
      </c>
      <c r="X29" s="158">
        <v>9</v>
      </c>
      <c r="Y29" s="158">
        <v>0</v>
      </c>
      <c r="Z29" s="159">
        <v>9</v>
      </c>
      <c r="AA29" s="159">
        <v>19296</v>
      </c>
      <c r="AB29" s="159">
        <v>19674</v>
      </c>
      <c r="AC29" s="159">
        <v>38970</v>
      </c>
    </row>
    <row r="30" spans="1:29" s="154" customFormat="1" ht="21" customHeight="1">
      <c r="A30" s="156">
        <v>26</v>
      </c>
      <c r="B30" s="160" t="s">
        <v>23</v>
      </c>
      <c r="C30" s="158">
        <v>953</v>
      </c>
      <c r="D30" s="158">
        <v>651</v>
      </c>
      <c r="E30" s="159">
        <v>1604</v>
      </c>
      <c r="F30" s="158">
        <v>445</v>
      </c>
      <c r="G30" s="158">
        <v>635</v>
      </c>
      <c r="H30" s="159">
        <v>1080</v>
      </c>
      <c r="I30" s="158">
        <v>25948</v>
      </c>
      <c r="J30" s="158">
        <v>24595</v>
      </c>
      <c r="K30" s="159">
        <v>50543</v>
      </c>
      <c r="L30" s="158">
        <v>351223</v>
      </c>
      <c r="M30" s="158">
        <v>320780</v>
      </c>
      <c r="N30" s="159">
        <v>672003</v>
      </c>
      <c r="O30" s="158">
        <v>788</v>
      </c>
      <c r="P30" s="158">
        <v>309</v>
      </c>
      <c r="Q30" s="159">
        <v>1097</v>
      </c>
      <c r="R30" s="158">
        <v>69687</v>
      </c>
      <c r="S30" s="158">
        <v>18287</v>
      </c>
      <c r="T30" s="159">
        <v>87974</v>
      </c>
      <c r="U30" s="158">
        <v>4768</v>
      </c>
      <c r="V30" s="158">
        <v>4748</v>
      </c>
      <c r="W30" s="159">
        <v>9516</v>
      </c>
      <c r="X30" s="158">
        <v>1539</v>
      </c>
      <c r="Y30" s="158">
        <v>1464</v>
      </c>
      <c r="Z30" s="159">
        <v>3003</v>
      </c>
      <c r="AA30" s="159">
        <v>455351</v>
      </c>
      <c r="AB30" s="159">
        <v>371469</v>
      </c>
      <c r="AC30" s="159">
        <v>826820</v>
      </c>
    </row>
    <row r="31" spans="1:29" s="154" customFormat="1" ht="21" customHeight="1">
      <c r="A31" s="156">
        <v>27</v>
      </c>
      <c r="B31" s="160" t="s">
        <v>24</v>
      </c>
      <c r="C31" s="158">
        <v>302</v>
      </c>
      <c r="D31" s="158">
        <v>214</v>
      </c>
      <c r="E31" s="159">
        <v>516</v>
      </c>
      <c r="F31" s="158">
        <v>14</v>
      </c>
      <c r="G31" s="158">
        <v>61</v>
      </c>
      <c r="H31" s="159">
        <v>75</v>
      </c>
      <c r="I31" s="158">
        <v>9378</v>
      </c>
      <c r="J31" s="158">
        <v>6478</v>
      </c>
      <c r="K31" s="159">
        <v>15856</v>
      </c>
      <c r="L31" s="158">
        <v>20537</v>
      </c>
      <c r="M31" s="158">
        <v>23671</v>
      </c>
      <c r="N31" s="159">
        <v>44208</v>
      </c>
      <c r="O31" s="158">
        <v>110</v>
      </c>
      <c r="P31" s="158">
        <v>54</v>
      </c>
      <c r="Q31" s="159">
        <v>164</v>
      </c>
      <c r="R31" s="158">
        <v>4264</v>
      </c>
      <c r="S31" s="158">
        <v>1301</v>
      </c>
      <c r="T31" s="159">
        <v>5565</v>
      </c>
      <c r="U31" s="158">
        <v>17</v>
      </c>
      <c r="V31" s="158">
        <v>51</v>
      </c>
      <c r="W31" s="159">
        <v>68</v>
      </c>
      <c r="X31" s="158">
        <v>469</v>
      </c>
      <c r="Y31" s="158">
        <v>460</v>
      </c>
      <c r="Z31" s="159">
        <v>929</v>
      </c>
      <c r="AA31" s="159">
        <v>35091</v>
      </c>
      <c r="AB31" s="159">
        <v>32290</v>
      </c>
      <c r="AC31" s="159">
        <v>67381</v>
      </c>
    </row>
    <row r="32" spans="1:29" s="154" customFormat="1" ht="21" customHeight="1">
      <c r="A32" s="156">
        <v>28</v>
      </c>
      <c r="B32" s="160" t="s">
        <v>25</v>
      </c>
      <c r="C32" s="158">
        <v>1884</v>
      </c>
      <c r="D32" s="158">
        <v>2116</v>
      </c>
      <c r="E32" s="159">
        <v>4000</v>
      </c>
      <c r="F32" s="158">
        <v>414</v>
      </c>
      <c r="G32" s="158">
        <v>519</v>
      </c>
      <c r="H32" s="159">
        <v>933</v>
      </c>
      <c r="I32" s="158">
        <v>46714</v>
      </c>
      <c r="J32" s="158">
        <v>78074</v>
      </c>
      <c r="K32" s="159">
        <v>124788</v>
      </c>
      <c r="L32" s="158">
        <v>316963</v>
      </c>
      <c r="M32" s="158">
        <v>299654</v>
      </c>
      <c r="N32" s="159">
        <v>616617</v>
      </c>
      <c r="O32" s="158">
        <v>2497</v>
      </c>
      <c r="P32" s="158">
        <v>4010</v>
      </c>
      <c r="Q32" s="159">
        <v>6507</v>
      </c>
      <c r="R32" s="158">
        <v>93674</v>
      </c>
      <c r="S32" s="158">
        <v>38244</v>
      </c>
      <c r="T32" s="159">
        <v>131918</v>
      </c>
      <c r="U32" s="158">
        <v>914</v>
      </c>
      <c r="V32" s="158">
        <v>1194</v>
      </c>
      <c r="W32" s="159">
        <v>2108</v>
      </c>
      <c r="X32" s="158">
        <v>3374</v>
      </c>
      <c r="Y32" s="158">
        <v>2575</v>
      </c>
      <c r="Z32" s="159">
        <v>5949</v>
      </c>
      <c r="AA32" s="159">
        <v>466434</v>
      </c>
      <c r="AB32" s="159">
        <v>426386</v>
      </c>
      <c r="AC32" s="159">
        <v>892820</v>
      </c>
    </row>
    <row r="33" spans="1:29" s="154" customFormat="1" ht="21" customHeight="1">
      <c r="A33" s="156">
        <v>29</v>
      </c>
      <c r="B33" s="160" t="s">
        <v>26</v>
      </c>
      <c r="C33" s="158">
        <v>2314</v>
      </c>
      <c r="D33" s="158">
        <v>2380</v>
      </c>
      <c r="E33" s="159">
        <v>4694</v>
      </c>
      <c r="F33" s="158">
        <v>323</v>
      </c>
      <c r="G33" s="158">
        <v>173</v>
      </c>
      <c r="H33" s="159">
        <v>496</v>
      </c>
      <c r="I33" s="158">
        <v>87496</v>
      </c>
      <c r="J33" s="158">
        <v>86193</v>
      </c>
      <c r="K33" s="159">
        <v>173689</v>
      </c>
      <c r="L33" s="158">
        <v>787870</v>
      </c>
      <c r="M33" s="158">
        <v>622660</v>
      </c>
      <c r="N33" s="159">
        <v>1410530</v>
      </c>
      <c r="O33" s="158">
        <v>3566</v>
      </c>
      <c r="P33" s="158">
        <v>1745</v>
      </c>
      <c r="Q33" s="159">
        <v>5311</v>
      </c>
      <c r="R33" s="158">
        <v>97748</v>
      </c>
      <c r="S33" s="158">
        <v>13996</v>
      </c>
      <c r="T33" s="159">
        <v>111744</v>
      </c>
      <c r="U33" s="158">
        <v>2546</v>
      </c>
      <c r="V33" s="158">
        <v>2574</v>
      </c>
      <c r="W33" s="159">
        <v>5120</v>
      </c>
      <c r="X33" s="158">
        <v>5686</v>
      </c>
      <c r="Y33" s="158">
        <v>3120</v>
      </c>
      <c r="Z33" s="159">
        <v>8806</v>
      </c>
      <c r="AA33" s="159">
        <v>987549</v>
      </c>
      <c r="AB33" s="159">
        <v>732841</v>
      </c>
      <c r="AC33" s="159">
        <v>1720390</v>
      </c>
    </row>
    <row r="34" spans="1:29" s="154" customFormat="1" ht="21" customHeight="1">
      <c r="A34" s="156">
        <v>30</v>
      </c>
      <c r="B34" s="160" t="s">
        <v>27</v>
      </c>
      <c r="C34" s="158">
        <v>42</v>
      </c>
      <c r="D34" s="158">
        <v>21</v>
      </c>
      <c r="E34" s="159">
        <v>63</v>
      </c>
      <c r="F34" s="158">
        <v>65</v>
      </c>
      <c r="G34" s="158">
        <v>73</v>
      </c>
      <c r="H34" s="159">
        <v>138</v>
      </c>
      <c r="I34" s="158">
        <v>2255</v>
      </c>
      <c r="J34" s="158">
        <v>2963</v>
      </c>
      <c r="K34" s="159">
        <v>5218</v>
      </c>
      <c r="L34" s="158">
        <v>8040</v>
      </c>
      <c r="M34" s="158">
        <v>8320</v>
      </c>
      <c r="N34" s="159">
        <v>16360</v>
      </c>
      <c r="O34" s="158">
        <v>12</v>
      </c>
      <c r="P34" s="158">
        <v>12</v>
      </c>
      <c r="Q34" s="159">
        <v>24</v>
      </c>
      <c r="R34" s="158">
        <v>856</v>
      </c>
      <c r="S34" s="158">
        <v>662</v>
      </c>
      <c r="T34" s="159">
        <v>1518</v>
      </c>
      <c r="U34" s="158">
        <v>10</v>
      </c>
      <c r="V34" s="158">
        <v>28</v>
      </c>
      <c r="W34" s="159">
        <v>38</v>
      </c>
      <c r="X34" s="158">
        <v>340</v>
      </c>
      <c r="Y34" s="158">
        <v>324</v>
      </c>
      <c r="Z34" s="159">
        <v>664</v>
      </c>
      <c r="AA34" s="159">
        <v>11620</v>
      </c>
      <c r="AB34" s="159">
        <v>12403</v>
      </c>
      <c r="AC34" s="159">
        <v>24023</v>
      </c>
    </row>
    <row r="35" spans="1:29" s="154" customFormat="1" ht="21" customHeight="1">
      <c r="A35" s="156">
        <v>31</v>
      </c>
      <c r="B35" s="160" t="s">
        <v>28</v>
      </c>
      <c r="C35" s="158">
        <v>11253</v>
      </c>
      <c r="D35" s="158">
        <v>7753</v>
      </c>
      <c r="E35" s="159">
        <v>19006</v>
      </c>
      <c r="F35" s="158">
        <v>5539</v>
      </c>
      <c r="G35" s="158">
        <v>10709</v>
      </c>
      <c r="H35" s="159">
        <v>16248</v>
      </c>
      <c r="I35" s="158">
        <v>213418</v>
      </c>
      <c r="J35" s="158">
        <v>285601</v>
      </c>
      <c r="K35" s="159">
        <v>499019</v>
      </c>
      <c r="L35" s="158">
        <v>1138732</v>
      </c>
      <c r="M35" s="158">
        <v>1195130</v>
      </c>
      <c r="N35" s="159">
        <v>2333862</v>
      </c>
      <c r="O35" s="158">
        <v>11288</v>
      </c>
      <c r="P35" s="158">
        <v>6414</v>
      </c>
      <c r="Q35" s="159">
        <v>17702</v>
      </c>
      <c r="R35" s="158">
        <v>351421</v>
      </c>
      <c r="S35" s="158">
        <v>75406</v>
      </c>
      <c r="T35" s="159">
        <v>426827</v>
      </c>
      <c r="U35" s="158">
        <v>8412</v>
      </c>
      <c r="V35" s="158">
        <v>22616</v>
      </c>
      <c r="W35" s="159">
        <v>31028</v>
      </c>
      <c r="X35" s="158">
        <v>5212</v>
      </c>
      <c r="Y35" s="158">
        <v>3977</v>
      </c>
      <c r="Z35" s="159">
        <v>9189</v>
      </c>
      <c r="AA35" s="159">
        <v>1745275</v>
      </c>
      <c r="AB35" s="159">
        <v>1607606</v>
      </c>
      <c r="AC35" s="159">
        <v>3352881</v>
      </c>
    </row>
    <row r="36" spans="1:29" s="154" customFormat="1" ht="21" customHeight="1">
      <c r="A36" s="156">
        <v>32</v>
      </c>
      <c r="B36" s="160" t="s">
        <v>29</v>
      </c>
      <c r="C36" s="158">
        <v>2972</v>
      </c>
      <c r="D36" s="158">
        <v>1624</v>
      </c>
      <c r="E36" s="159">
        <v>4596</v>
      </c>
      <c r="F36" s="158">
        <v>254</v>
      </c>
      <c r="G36" s="158">
        <v>174</v>
      </c>
      <c r="H36" s="159">
        <v>428</v>
      </c>
      <c r="I36" s="158">
        <v>116193</v>
      </c>
      <c r="J36" s="158">
        <v>94069</v>
      </c>
      <c r="K36" s="159">
        <v>210262</v>
      </c>
      <c r="L36" s="158">
        <v>635069</v>
      </c>
      <c r="M36" s="158">
        <v>545304</v>
      </c>
      <c r="N36" s="159">
        <v>1180373</v>
      </c>
      <c r="O36" s="158">
        <v>3253</v>
      </c>
      <c r="P36" s="158">
        <v>1840</v>
      </c>
      <c r="Q36" s="159">
        <v>5093</v>
      </c>
      <c r="R36" s="158">
        <v>42253</v>
      </c>
      <c r="S36" s="158">
        <v>29870</v>
      </c>
      <c r="T36" s="159">
        <v>72123</v>
      </c>
      <c r="U36" s="158">
        <v>523</v>
      </c>
      <c r="V36" s="158">
        <v>732</v>
      </c>
      <c r="W36" s="159">
        <v>1255</v>
      </c>
      <c r="X36" s="158">
        <v>2874</v>
      </c>
      <c r="Y36" s="158">
        <v>2084</v>
      </c>
      <c r="Z36" s="159">
        <v>4958</v>
      </c>
      <c r="AA36" s="159">
        <v>803391</v>
      </c>
      <c r="AB36" s="159">
        <v>675697</v>
      </c>
      <c r="AC36" s="159">
        <v>1479088</v>
      </c>
    </row>
    <row r="37" spans="1:29" s="154" customFormat="1" ht="21" customHeight="1">
      <c r="A37" s="156">
        <v>33</v>
      </c>
      <c r="B37" s="160" t="s">
        <v>30</v>
      </c>
      <c r="C37" s="158">
        <v>196</v>
      </c>
      <c r="D37" s="158">
        <v>110</v>
      </c>
      <c r="E37" s="159">
        <v>306</v>
      </c>
      <c r="F37" s="158">
        <v>0</v>
      </c>
      <c r="G37" s="158">
        <v>0</v>
      </c>
      <c r="H37" s="159">
        <v>0</v>
      </c>
      <c r="I37" s="158">
        <v>4738</v>
      </c>
      <c r="J37" s="158">
        <v>3286</v>
      </c>
      <c r="K37" s="159">
        <v>8024</v>
      </c>
      <c r="L37" s="158">
        <v>35199</v>
      </c>
      <c r="M37" s="158">
        <v>24843</v>
      </c>
      <c r="N37" s="159">
        <v>60042</v>
      </c>
      <c r="O37" s="158">
        <v>135</v>
      </c>
      <c r="P37" s="158">
        <v>42</v>
      </c>
      <c r="Q37" s="159">
        <v>177</v>
      </c>
      <c r="R37" s="158">
        <v>3174</v>
      </c>
      <c r="S37" s="158">
        <v>1971</v>
      </c>
      <c r="T37" s="159">
        <v>5145</v>
      </c>
      <c r="U37" s="158">
        <v>49</v>
      </c>
      <c r="V37" s="158">
        <v>70</v>
      </c>
      <c r="W37" s="159">
        <v>119</v>
      </c>
      <c r="X37" s="158">
        <v>142</v>
      </c>
      <c r="Y37" s="158">
        <v>99</v>
      </c>
      <c r="Z37" s="159">
        <v>241</v>
      </c>
      <c r="AA37" s="159">
        <v>43633</v>
      </c>
      <c r="AB37" s="159">
        <v>30421</v>
      </c>
      <c r="AC37" s="159">
        <v>74054</v>
      </c>
    </row>
    <row r="38" spans="1:29" s="154" customFormat="1" ht="21" customHeight="1">
      <c r="A38" s="156">
        <v>34</v>
      </c>
      <c r="B38" s="160" t="s">
        <v>31</v>
      </c>
      <c r="C38" s="158">
        <v>7142</v>
      </c>
      <c r="D38" s="158">
        <v>3746</v>
      </c>
      <c r="E38" s="159">
        <v>10888</v>
      </c>
      <c r="F38" s="158">
        <v>700</v>
      </c>
      <c r="G38" s="158">
        <v>612</v>
      </c>
      <c r="H38" s="159">
        <v>1312</v>
      </c>
      <c r="I38" s="158">
        <v>214572</v>
      </c>
      <c r="J38" s="158">
        <v>256483</v>
      </c>
      <c r="K38" s="159">
        <v>471055</v>
      </c>
      <c r="L38" s="158">
        <v>2763815</v>
      </c>
      <c r="M38" s="158">
        <v>2526984</v>
      </c>
      <c r="N38" s="159">
        <v>5290799</v>
      </c>
      <c r="O38" s="158">
        <v>10467</v>
      </c>
      <c r="P38" s="158">
        <v>6168</v>
      </c>
      <c r="Q38" s="159">
        <v>16635</v>
      </c>
      <c r="R38" s="158">
        <v>148055</v>
      </c>
      <c r="S38" s="158">
        <v>59516</v>
      </c>
      <c r="T38" s="159">
        <v>207571</v>
      </c>
      <c r="U38" s="158">
        <v>23936</v>
      </c>
      <c r="V38" s="158">
        <v>23426</v>
      </c>
      <c r="W38" s="159">
        <v>47362</v>
      </c>
      <c r="X38" s="158">
        <v>14430</v>
      </c>
      <c r="Y38" s="158">
        <v>6868</v>
      </c>
      <c r="Z38" s="159">
        <v>21298</v>
      </c>
      <c r="AA38" s="159">
        <v>3183117</v>
      </c>
      <c r="AB38" s="159">
        <v>2883803</v>
      </c>
      <c r="AC38" s="159">
        <v>6066920</v>
      </c>
    </row>
    <row r="39" spans="1:29" s="154" customFormat="1" ht="21" customHeight="1">
      <c r="A39" s="156">
        <v>35</v>
      </c>
      <c r="B39" s="160" t="s">
        <v>32</v>
      </c>
      <c r="C39" s="158">
        <v>2159</v>
      </c>
      <c r="D39" s="158">
        <v>832</v>
      </c>
      <c r="E39" s="159">
        <v>2991</v>
      </c>
      <c r="F39" s="158">
        <v>9</v>
      </c>
      <c r="G39" s="158">
        <v>7</v>
      </c>
      <c r="H39" s="159">
        <v>16</v>
      </c>
      <c r="I39" s="158">
        <v>29509</v>
      </c>
      <c r="J39" s="158">
        <v>29937</v>
      </c>
      <c r="K39" s="159">
        <v>59446</v>
      </c>
      <c r="L39" s="158">
        <v>160631</v>
      </c>
      <c r="M39" s="158">
        <v>156794</v>
      </c>
      <c r="N39" s="159">
        <v>317425</v>
      </c>
      <c r="O39" s="158">
        <v>729</v>
      </c>
      <c r="P39" s="158">
        <v>619</v>
      </c>
      <c r="Q39" s="159">
        <v>1348</v>
      </c>
      <c r="R39" s="158">
        <v>23923</v>
      </c>
      <c r="S39" s="158">
        <v>7059</v>
      </c>
      <c r="T39" s="159">
        <v>30982</v>
      </c>
      <c r="U39" s="158">
        <v>349</v>
      </c>
      <c r="V39" s="158">
        <v>123</v>
      </c>
      <c r="W39" s="159">
        <v>472</v>
      </c>
      <c r="X39" s="158">
        <v>2081</v>
      </c>
      <c r="Y39" s="158">
        <v>1007</v>
      </c>
      <c r="Z39" s="159">
        <v>3088</v>
      </c>
      <c r="AA39" s="159">
        <v>219390</v>
      </c>
      <c r="AB39" s="159">
        <v>196378</v>
      </c>
      <c r="AC39" s="159">
        <v>415768</v>
      </c>
    </row>
    <row r="40" spans="1:29" s="154" customFormat="1" ht="21" customHeight="1">
      <c r="A40" s="156">
        <v>36</v>
      </c>
      <c r="B40" s="160" t="s">
        <v>33</v>
      </c>
      <c r="C40" s="158">
        <v>3257</v>
      </c>
      <c r="D40" s="158">
        <v>1590</v>
      </c>
      <c r="E40" s="159">
        <v>4847</v>
      </c>
      <c r="F40" s="158">
        <v>668</v>
      </c>
      <c r="G40" s="158">
        <v>345</v>
      </c>
      <c r="H40" s="159">
        <v>1013</v>
      </c>
      <c r="I40" s="158">
        <v>86250</v>
      </c>
      <c r="J40" s="158">
        <v>101961</v>
      </c>
      <c r="K40" s="159">
        <v>188211</v>
      </c>
      <c r="L40" s="158">
        <v>863951</v>
      </c>
      <c r="M40" s="158">
        <v>729494</v>
      </c>
      <c r="N40" s="159">
        <v>1593445</v>
      </c>
      <c r="O40" s="158">
        <v>2261</v>
      </c>
      <c r="P40" s="158">
        <v>1275</v>
      </c>
      <c r="Q40" s="159">
        <v>3536</v>
      </c>
      <c r="R40" s="158">
        <v>66912</v>
      </c>
      <c r="S40" s="158">
        <v>23661</v>
      </c>
      <c r="T40" s="159">
        <v>90573</v>
      </c>
      <c r="U40" s="158">
        <v>4481</v>
      </c>
      <c r="V40" s="158">
        <v>4009</v>
      </c>
      <c r="W40" s="159">
        <v>8490</v>
      </c>
      <c r="X40" s="158">
        <v>8677</v>
      </c>
      <c r="Y40" s="158">
        <v>2147</v>
      </c>
      <c r="Z40" s="159">
        <v>10824</v>
      </c>
      <c r="AA40" s="159">
        <v>1036457</v>
      </c>
      <c r="AB40" s="159">
        <v>864482</v>
      </c>
      <c r="AC40" s="159">
        <v>1900939</v>
      </c>
    </row>
    <row r="41" spans="1:29" s="161" customFormat="1" ht="24.75" customHeight="1">
      <c r="A41" s="523" t="s">
        <v>39</v>
      </c>
      <c r="B41" s="524"/>
      <c r="C41" s="160">
        <v>69584</v>
      </c>
      <c r="D41" s="160">
        <v>47717</v>
      </c>
      <c r="E41" s="160">
        <v>117301</v>
      </c>
      <c r="F41" s="160">
        <v>14107</v>
      </c>
      <c r="G41" s="160">
        <v>19264</v>
      </c>
      <c r="H41" s="160">
        <v>33371</v>
      </c>
      <c r="I41" s="160">
        <v>1867142</v>
      </c>
      <c r="J41" s="160">
        <v>1986296</v>
      </c>
      <c r="K41" s="160">
        <v>3853438</v>
      </c>
      <c r="L41" s="160">
        <v>14467226</v>
      </c>
      <c r="M41" s="160">
        <v>12705120</v>
      </c>
      <c r="N41" s="160">
        <v>27172346</v>
      </c>
      <c r="O41" s="160">
        <v>121313</v>
      </c>
      <c r="P41" s="160">
        <v>94059</v>
      </c>
      <c r="Q41" s="160">
        <v>215372</v>
      </c>
      <c r="R41" s="160">
        <v>1788110</v>
      </c>
      <c r="S41" s="160">
        <v>719584</v>
      </c>
      <c r="T41" s="160">
        <v>2507694</v>
      </c>
      <c r="U41" s="160">
        <v>74236</v>
      </c>
      <c r="V41" s="160">
        <v>96009</v>
      </c>
      <c r="W41" s="160">
        <v>170245</v>
      </c>
      <c r="X41" s="160">
        <v>86901</v>
      </c>
      <c r="Y41" s="160">
        <v>54969</v>
      </c>
      <c r="Z41" s="160">
        <v>141870</v>
      </c>
      <c r="AA41" s="160">
        <v>18488619</v>
      </c>
      <c r="AB41" s="160">
        <v>15723018</v>
      </c>
      <c r="AC41" s="160">
        <v>34211637</v>
      </c>
    </row>
  </sheetData>
  <mergeCells count="12">
    <mergeCell ref="O2:Q2"/>
    <mergeCell ref="R2:T2"/>
    <mergeCell ref="U2:W2"/>
    <mergeCell ref="X2:Z2"/>
    <mergeCell ref="AA2:AC2"/>
    <mergeCell ref="A41:B41"/>
    <mergeCell ref="I2:K2"/>
    <mergeCell ref="L2:N2"/>
    <mergeCell ref="A2:A3"/>
    <mergeCell ref="B2:B3"/>
    <mergeCell ref="C2:E2"/>
    <mergeCell ref="F2:H2"/>
  </mergeCells>
  <printOptions horizontalCentered="1"/>
  <pageMargins left="0.19" right="0.15748031496063" top="0.37" bottom="0.57999999999999996" header="0.196850393700787" footer="0.25"/>
  <pageSetup paperSize="9" scale="90" firstPageNumber="12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1" max="38" man="1"/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AC41"/>
  <sheetViews>
    <sheetView view="pageBreakPreview" topLeftCell="L34" zoomScaleSheetLayoutView="100" workbookViewId="0">
      <selection activeCell="A42" sqref="A42:XFD64"/>
    </sheetView>
  </sheetViews>
  <sheetFormatPr defaultRowHeight="15"/>
  <cols>
    <col min="1" max="1" width="5.28515625" style="240" customWidth="1"/>
    <col min="2" max="2" width="19.28515625" style="240" customWidth="1"/>
    <col min="3" max="3" width="8.42578125" style="240" customWidth="1"/>
    <col min="4" max="4" width="9.42578125" style="240" customWidth="1"/>
    <col min="5" max="5" width="10.7109375" style="240" customWidth="1"/>
    <col min="6" max="6" width="8.5703125" style="240" customWidth="1"/>
    <col min="7" max="7" width="8.140625" style="240" customWidth="1"/>
    <col min="8" max="11" width="9.28515625" style="240" customWidth="1"/>
    <col min="12" max="12" width="10" style="240" customWidth="1"/>
    <col min="13" max="13" width="10.28515625" style="240" customWidth="1"/>
    <col min="14" max="14" width="10.42578125" style="240" customWidth="1"/>
    <col min="15" max="15" width="7.140625" style="240" customWidth="1"/>
    <col min="16" max="16" width="7" style="240" customWidth="1"/>
    <col min="17" max="17" width="7.7109375" style="240" customWidth="1"/>
    <col min="18" max="18" width="9.28515625" style="240" customWidth="1"/>
    <col min="19" max="19" width="7.5703125" style="240" customWidth="1"/>
    <col min="20" max="20" width="8" style="240" customWidth="1"/>
    <col min="21" max="21" width="7.42578125" style="240" customWidth="1"/>
    <col min="22" max="22" width="8.140625" style="240" customWidth="1"/>
    <col min="23" max="23" width="7.5703125" style="240" customWidth="1"/>
    <col min="24" max="24" width="6.85546875" style="240" customWidth="1"/>
    <col min="25" max="25" width="7.140625" style="240" customWidth="1"/>
    <col min="26" max="26" width="7.5703125" style="240" customWidth="1"/>
    <col min="27" max="27" width="9.85546875" style="240" customWidth="1"/>
    <col min="28" max="28" width="10.42578125" style="240" customWidth="1"/>
    <col min="29" max="29" width="10.28515625" style="240" customWidth="1"/>
    <col min="30" max="16384" width="9.140625" style="240"/>
  </cols>
  <sheetData>
    <row r="1" spans="1:29" s="171" customFormat="1" ht="27" customHeight="1">
      <c r="B1" s="480" t="s">
        <v>105</v>
      </c>
      <c r="C1" s="481" t="s">
        <v>106</v>
      </c>
      <c r="D1" s="482"/>
      <c r="E1" s="482"/>
      <c r="F1" s="482"/>
      <c r="G1" s="482"/>
      <c r="H1" s="482"/>
      <c r="I1" s="482"/>
      <c r="J1" s="482"/>
      <c r="L1" s="481" t="str">
        <f>C1</f>
        <v>State-wise Enrolment through Regular Mode at various levels</v>
      </c>
      <c r="M1" s="482"/>
      <c r="N1" s="482"/>
      <c r="O1" s="482"/>
      <c r="P1" s="482"/>
      <c r="Q1" s="482"/>
      <c r="R1" s="482"/>
      <c r="S1" s="482"/>
      <c r="U1" s="481" t="str">
        <f>C1</f>
        <v>State-wise Enrolment through Regular Mode at various levels</v>
      </c>
      <c r="V1" s="482"/>
      <c r="W1" s="482"/>
      <c r="X1" s="482"/>
      <c r="Y1" s="482"/>
      <c r="Z1" s="482"/>
      <c r="AA1" s="482"/>
      <c r="AB1" s="482"/>
    </row>
    <row r="2" spans="1:29" s="299" customFormat="1" ht="24.75" customHeight="1">
      <c r="A2" s="535" t="s">
        <v>94</v>
      </c>
      <c r="B2" s="537" t="s">
        <v>36</v>
      </c>
      <c r="C2" s="531" t="s">
        <v>95</v>
      </c>
      <c r="D2" s="532"/>
      <c r="E2" s="533"/>
      <c r="F2" s="531" t="s">
        <v>96</v>
      </c>
      <c r="G2" s="532"/>
      <c r="H2" s="533"/>
      <c r="I2" s="531" t="s">
        <v>97</v>
      </c>
      <c r="J2" s="532"/>
      <c r="K2" s="533"/>
      <c r="L2" s="531" t="s">
        <v>98</v>
      </c>
      <c r="M2" s="532"/>
      <c r="N2" s="533"/>
      <c r="O2" s="531" t="s">
        <v>99</v>
      </c>
      <c r="P2" s="532"/>
      <c r="Q2" s="533"/>
      <c r="R2" s="531" t="s">
        <v>100</v>
      </c>
      <c r="S2" s="532"/>
      <c r="T2" s="533"/>
      <c r="U2" s="531" t="s">
        <v>101</v>
      </c>
      <c r="V2" s="532"/>
      <c r="W2" s="533"/>
      <c r="X2" s="531" t="s">
        <v>102</v>
      </c>
      <c r="Y2" s="532"/>
      <c r="Z2" s="533"/>
      <c r="AA2" s="531" t="s">
        <v>38</v>
      </c>
      <c r="AB2" s="532"/>
      <c r="AC2" s="533"/>
    </row>
    <row r="3" spans="1:29" s="301" customFormat="1" ht="24.75" customHeight="1">
      <c r="A3" s="536"/>
      <c r="B3" s="537"/>
      <c r="C3" s="300" t="s">
        <v>103</v>
      </c>
      <c r="D3" s="300" t="s">
        <v>104</v>
      </c>
      <c r="E3" s="300" t="s">
        <v>90</v>
      </c>
      <c r="F3" s="300" t="s">
        <v>103</v>
      </c>
      <c r="G3" s="300" t="s">
        <v>104</v>
      </c>
      <c r="H3" s="300" t="s">
        <v>90</v>
      </c>
      <c r="I3" s="300" t="s">
        <v>103</v>
      </c>
      <c r="J3" s="300" t="s">
        <v>104</v>
      </c>
      <c r="K3" s="300" t="s">
        <v>90</v>
      </c>
      <c r="L3" s="300" t="s">
        <v>103</v>
      </c>
      <c r="M3" s="300" t="s">
        <v>104</v>
      </c>
      <c r="N3" s="300" t="s">
        <v>90</v>
      </c>
      <c r="O3" s="300" t="s">
        <v>103</v>
      </c>
      <c r="P3" s="300" t="s">
        <v>104</v>
      </c>
      <c r="Q3" s="300" t="s">
        <v>90</v>
      </c>
      <c r="R3" s="300" t="s">
        <v>103</v>
      </c>
      <c r="S3" s="300" t="s">
        <v>104</v>
      </c>
      <c r="T3" s="300" t="s">
        <v>90</v>
      </c>
      <c r="U3" s="300" t="s">
        <v>103</v>
      </c>
      <c r="V3" s="300" t="s">
        <v>104</v>
      </c>
      <c r="W3" s="300" t="s">
        <v>90</v>
      </c>
      <c r="X3" s="300" t="s">
        <v>103</v>
      </c>
      <c r="Y3" s="300" t="s">
        <v>104</v>
      </c>
      <c r="Z3" s="300" t="s">
        <v>90</v>
      </c>
      <c r="AA3" s="300" t="s">
        <v>103</v>
      </c>
      <c r="AB3" s="300" t="s">
        <v>104</v>
      </c>
      <c r="AC3" s="300" t="s">
        <v>90</v>
      </c>
    </row>
    <row r="4" spans="1:29" s="302" customFormat="1" ht="16.5" customHeight="1">
      <c r="A4" s="155">
        <v>1</v>
      </c>
      <c r="B4" s="155">
        <v>2</v>
      </c>
      <c r="C4" s="155">
        <v>3</v>
      </c>
      <c r="D4" s="155">
        <v>4</v>
      </c>
      <c r="E4" s="155">
        <v>5</v>
      </c>
      <c r="F4" s="155">
        <v>6</v>
      </c>
      <c r="G4" s="155">
        <v>7</v>
      </c>
      <c r="H4" s="155">
        <v>8</v>
      </c>
      <c r="I4" s="155">
        <v>9</v>
      </c>
      <c r="J4" s="155">
        <v>10</v>
      </c>
      <c r="K4" s="155">
        <v>11</v>
      </c>
      <c r="L4" s="155">
        <v>12</v>
      </c>
      <c r="M4" s="155">
        <v>13</v>
      </c>
      <c r="N4" s="155">
        <v>14</v>
      </c>
      <c r="O4" s="155">
        <v>15</v>
      </c>
      <c r="P4" s="155">
        <v>16</v>
      </c>
      <c r="Q4" s="155">
        <v>17</v>
      </c>
      <c r="R4" s="155">
        <v>18</v>
      </c>
      <c r="S4" s="155">
        <v>19</v>
      </c>
      <c r="T4" s="155">
        <v>20</v>
      </c>
      <c r="U4" s="155">
        <v>21</v>
      </c>
      <c r="V4" s="155">
        <v>22</v>
      </c>
      <c r="W4" s="155">
        <v>23</v>
      </c>
      <c r="X4" s="155">
        <v>24</v>
      </c>
      <c r="Y4" s="155">
        <v>25</v>
      </c>
      <c r="Z4" s="155">
        <v>26</v>
      </c>
      <c r="AA4" s="155">
        <v>27</v>
      </c>
      <c r="AB4" s="155">
        <v>28</v>
      </c>
      <c r="AC4" s="155">
        <v>29</v>
      </c>
    </row>
    <row r="5" spans="1:29" s="308" customFormat="1" ht="30.75" customHeight="1">
      <c r="A5" s="303">
        <v>1</v>
      </c>
      <c r="B5" s="304" t="s">
        <v>0</v>
      </c>
      <c r="C5" s="305">
        <v>70</v>
      </c>
      <c r="D5" s="305">
        <v>16</v>
      </c>
      <c r="E5" s="306">
        <v>86</v>
      </c>
      <c r="F5" s="305">
        <v>0</v>
      </c>
      <c r="G5" s="305">
        <v>0</v>
      </c>
      <c r="H5" s="306">
        <v>0</v>
      </c>
      <c r="I5" s="305">
        <v>161</v>
      </c>
      <c r="J5" s="305">
        <v>228</v>
      </c>
      <c r="K5" s="306">
        <v>389</v>
      </c>
      <c r="L5" s="305">
        <v>2010</v>
      </c>
      <c r="M5" s="305">
        <v>2512</v>
      </c>
      <c r="N5" s="306">
        <v>4522</v>
      </c>
      <c r="O5" s="305">
        <v>0</v>
      </c>
      <c r="P5" s="305">
        <v>0</v>
      </c>
      <c r="Q5" s="306">
        <v>0</v>
      </c>
      <c r="R5" s="305">
        <v>444</v>
      </c>
      <c r="S5" s="305">
        <v>306</v>
      </c>
      <c r="T5" s="306">
        <v>750</v>
      </c>
      <c r="U5" s="305">
        <v>0</v>
      </c>
      <c r="V5" s="305">
        <v>0</v>
      </c>
      <c r="W5" s="306">
        <v>0</v>
      </c>
      <c r="X5" s="305">
        <v>30</v>
      </c>
      <c r="Y5" s="305">
        <v>90</v>
      </c>
      <c r="Z5" s="306">
        <v>120</v>
      </c>
      <c r="AA5" s="307">
        <v>2715</v>
      </c>
      <c r="AB5" s="307">
        <v>3152</v>
      </c>
      <c r="AC5" s="306">
        <v>5867</v>
      </c>
    </row>
    <row r="6" spans="1:29" s="308" customFormat="1" ht="20.25" customHeight="1">
      <c r="A6" s="303">
        <v>2</v>
      </c>
      <c r="B6" s="309" t="s">
        <v>1</v>
      </c>
      <c r="C6" s="305">
        <v>2010</v>
      </c>
      <c r="D6" s="305">
        <v>1320</v>
      </c>
      <c r="E6" s="306">
        <v>3330</v>
      </c>
      <c r="F6" s="305">
        <v>300</v>
      </c>
      <c r="G6" s="305">
        <v>164</v>
      </c>
      <c r="H6" s="306">
        <v>464</v>
      </c>
      <c r="I6" s="305">
        <v>100580</v>
      </c>
      <c r="J6" s="305">
        <v>68578</v>
      </c>
      <c r="K6" s="306">
        <v>169158</v>
      </c>
      <c r="L6" s="305">
        <v>640874</v>
      </c>
      <c r="M6" s="305">
        <v>507629</v>
      </c>
      <c r="N6" s="306">
        <v>1148503</v>
      </c>
      <c r="O6" s="305">
        <v>467</v>
      </c>
      <c r="P6" s="305">
        <v>320</v>
      </c>
      <c r="Q6" s="306">
        <v>787</v>
      </c>
      <c r="R6" s="305">
        <v>68129</v>
      </c>
      <c r="S6" s="305">
        <v>43657</v>
      </c>
      <c r="T6" s="306">
        <v>111786</v>
      </c>
      <c r="U6" s="305">
        <v>392</v>
      </c>
      <c r="V6" s="305">
        <v>476</v>
      </c>
      <c r="W6" s="306">
        <v>868</v>
      </c>
      <c r="X6" s="305">
        <v>4575</v>
      </c>
      <c r="Y6" s="305">
        <v>1321</v>
      </c>
      <c r="Z6" s="306">
        <v>5896</v>
      </c>
      <c r="AA6" s="307">
        <v>817327</v>
      </c>
      <c r="AB6" s="307">
        <v>623465</v>
      </c>
      <c r="AC6" s="306">
        <v>1440792</v>
      </c>
    </row>
    <row r="7" spans="1:29" s="308" customFormat="1" ht="20.25" customHeight="1">
      <c r="A7" s="303">
        <v>3</v>
      </c>
      <c r="B7" s="309" t="s">
        <v>2</v>
      </c>
      <c r="C7" s="305">
        <v>246</v>
      </c>
      <c r="D7" s="305">
        <v>179</v>
      </c>
      <c r="E7" s="306">
        <v>425</v>
      </c>
      <c r="F7" s="305">
        <v>45</v>
      </c>
      <c r="G7" s="305">
        <v>42</v>
      </c>
      <c r="H7" s="306">
        <v>87</v>
      </c>
      <c r="I7" s="305">
        <v>803</v>
      </c>
      <c r="J7" s="305">
        <v>872</v>
      </c>
      <c r="K7" s="306">
        <v>1675</v>
      </c>
      <c r="L7" s="305">
        <v>16505</v>
      </c>
      <c r="M7" s="305">
        <v>15871</v>
      </c>
      <c r="N7" s="306">
        <v>32376</v>
      </c>
      <c r="O7" s="305">
        <v>43</v>
      </c>
      <c r="P7" s="305">
        <v>33</v>
      </c>
      <c r="Q7" s="306">
        <v>76</v>
      </c>
      <c r="R7" s="305">
        <v>528</v>
      </c>
      <c r="S7" s="305">
        <v>244</v>
      </c>
      <c r="T7" s="306">
        <v>772</v>
      </c>
      <c r="U7" s="305">
        <v>465</v>
      </c>
      <c r="V7" s="305">
        <v>176</v>
      </c>
      <c r="W7" s="306">
        <v>641</v>
      </c>
      <c r="X7" s="305">
        <v>0</v>
      </c>
      <c r="Y7" s="305">
        <v>0</v>
      </c>
      <c r="Z7" s="306">
        <v>0</v>
      </c>
      <c r="AA7" s="307">
        <v>18635</v>
      </c>
      <c r="AB7" s="307">
        <v>17417</v>
      </c>
      <c r="AC7" s="306">
        <v>36052</v>
      </c>
    </row>
    <row r="8" spans="1:29" s="308" customFormat="1" ht="20.25" customHeight="1">
      <c r="A8" s="303">
        <v>4</v>
      </c>
      <c r="B8" s="309" t="s">
        <v>3</v>
      </c>
      <c r="C8" s="305">
        <v>2154</v>
      </c>
      <c r="D8" s="305">
        <v>1350</v>
      </c>
      <c r="E8" s="306">
        <v>3504</v>
      </c>
      <c r="F8" s="305">
        <v>84</v>
      </c>
      <c r="G8" s="305">
        <v>127</v>
      </c>
      <c r="H8" s="306">
        <v>211</v>
      </c>
      <c r="I8" s="305">
        <v>9068</v>
      </c>
      <c r="J8" s="305">
        <v>11115</v>
      </c>
      <c r="K8" s="306">
        <v>20183</v>
      </c>
      <c r="L8" s="305">
        <v>216652</v>
      </c>
      <c r="M8" s="305">
        <v>214523</v>
      </c>
      <c r="N8" s="306">
        <v>431175</v>
      </c>
      <c r="O8" s="305">
        <v>647</v>
      </c>
      <c r="P8" s="305">
        <v>521</v>
      </c>
      <c r="Q8" s="306">
        <v>1168</v>
      </c>
      <c r="R8" s="305">
        <v>6182</v>
      </c>
      <c r="S8" s="305">
        <v>3439</v>
      </c>
      <c r="T8" s="306">
        <v>9621</v>
      </c>
      <c r="U8" s="305">
        <v>1309</v>
      </c>
      <c r="V8" s="305">
        <v>1572</v>
      </c>
      <c r="W8" s="306">
        <v>2881</v>
      </c>
      <c r="X8" s="305">
        <v>1823</v>
      </c>
      <c r="Y8" s="305">
        <v>2023</v>
      </c>
      <c r="Z8" s="306">
        <v>3846</v>
      </c>
      <c r="AA8" s="307">
        <v>237919</v>
      </c>
      <c r="AB8" s="307">
        <v>234670</v>
      </c>
      <c r="AC8" s="306">
        <v>472589</v>
      </c>
    </row>
    <row r="9" spans="1:29" s="308" customFormat="1" ht="20.25" customHeight="1">
      <c r="A9" s="303">
        <v>5</v>
      </c>
      <c r="B9" s="309" t="s">
        <v>4</v>
      </c>
      <c r="C9" s="305">
        <v>1334</v>
      </c>
      <c r="D9" s="305">
        <v>704</v>
      </c>
      <c r="E9" s="306">
        <v>2038</v>
      </c>
      <c r="F9" s="305">
        <v>18</v>
      </c>
      <c r="G9" s="305">
        <v>7</v>
      </c>
      <c r="H9" s="306">
        <v>25</v>
      </c>
      <c r="I9" s="305">
        <v>47505</v>
      </c>
      <c r="J9" s="305">
        <v>32427</v>
      </c>
      <c r="K9" s="306">
        <v>79932</v>
      </c>
      <c r="L9" s="305">
        <v>759169</v>
      </c>
      <c r="M9" s="305">
        <v>560998</v>
      </c>
      <c r="N9" s="306">
        <v>1320167</v>
      </c>
      <c r="O9" s="305">
        <v>618</v>
      </c>
      <c r="P9" s="305">
        <v>194</v>
      </c>
      <c r="Q9" s="306">
        <v>812</v>
      </c>
      <c r="R9" s="305">
        <v>14536</v>
      </c>
      <c r="S9" s="305">
        <v>5577</v>
      </c>
      <c r="T9" s="306">
        <v>20113</v>
      </c>
      <c r="U9" s="305">
        <v>385</v>
      </c>
      <c r="V9" s="305">
        <v>235</v>
      </c>
      <c r="W9" s="306">
        <v>620</v>
      </c>
      <c r="X9" s="305">
        <v>879</v>
      </c>
      <c r="Y9" s="305">
        <v>504</v>
      </c>
      <c r="Z9" s="306">
        <v>1383</v>
      </c>
      <c r="AA9" s="307">
        <v>824444</v>
      </c>
      <c r="AB9" s="307">
        <v>600646</v>
      </c>
      <c r="AC9" s="306">
        <v>1425090</v>
      </c>
    </row>
    <row r="10" spans="1:29" s="308" customFormat="1" ht="20.25" customHeight="1">
      <c r="A10" s="303">
        <v>6</v>
      </c>
      <c r="B10" s="309" t="s">
        <v>5</v>
      </c>
      <c r="C10" s="305">
        <v>383</v>
      </c>
      <c r="D10" s="305">
        <v>390</v>
      </c>
      <c r="E10" s="306">
        <v>773</v>
      </c>
      <c r="F10" s="305">
        <v>73</v>
      </c>
      <c r="G10" s="305">
        <v>79</v>
      </c>
      <c r="H10" s="306">
        <v>152</v>
      </c>
      <c r="I10" s="305">
        <v>4597</v>
      </c>
      <c r="J10" s="305">
        <v>7717</v>
      </c>
      <c r="K10" s="306">
        <v>12314</v>
      </c>
      <c r="L10" s="305">
        <v>21823</v>
      </c>
      <c r="M10" s="305">
        <v>24353</v>
      </c>
      <c r="N10" s="306">
        <v>46176</v>
      </c>
      <c r="O10" s="305">
        <v>186</v>
      </c>
      <c r="P10" s="305">
        <v>303</v>
      </c>
      <c r="Q10" s="306">
        <v>489</v>
      </c>
      <c r="R10" s="305">
        <v>2129</v>
      </c>
      <c r="S10" s="305">
        <v>1440</v>
      </c>
      <c r="T10" s="306">
        <v>3569</v>
      </c>
      <c r="U10" s="305">
        <v>477</v>
      </c>
      <c r="V10" s="305">
        <v>151</v>
      </c>
      <c r="W10" s="306">
        <v>628</v>
      </c>
      <c r="X10" s="305">
        <v>1221</v>
      </c>
      <c r="Y10" s="305">
        <v>1159</v>
      </c>
      <c r="Z10" s="306">
        <v>2380</v>
      </c>
      <c r="AA10" s="307">
        <v>30889</v>
      </c>
      <c r="AB10" s="307">
        <v>35592</v>
      </c>
      <c r="AC10" s="306">
        <v>66481</v>
      </c>
    </row>
    <row r="11" spans="1:29" s="308" customFormat="1" ht="20.25" customHeight="1">
      <c r="A11" s="303">
        <v>7</v>
      </c>
      <c r="B11" s="309" t="s">
        <v>6</v>
      </c>
      <c r="C11" s="305">
        <v>504</v>
      </c>
      <c r="D11" s="305">
        <v>488</v>
      </c>
      <c r="E11" s="306">
        <v>992</v>
      </c>
      <c r="F11" s="305">
        <v>208</v>
      </c>
      <c r="G11" s="305">
        <v>207</v>
      </c>
      <c r="H11" s="306">
        <v>415</v>
      </c>
      <c r="I11" s="305">
        <v>16955</v>
      </c>
      <c r="J11" s="305">
        <v>21062</v>
      </c>
      <c r="K11" s="306">
        <v>38017</v>
      </c>
      <c r="L11" s="305">
        <v>154779</v>
      </c>
      <c r="M11" s="305">
        <v>152258</v>
      </c>
      <c r="N11" s="306">
        <v>307037</v>
      </c>
      <c r="O11" s="305">
        <v>3414</v>
      </c>
      <c r="P11" s="305">
        <v>3297</v>
      </c>
      <c r="Q11" s="306">
        <v>6711</v>
      </c>
      <c r="R11" s="305">
        <v>20227</v>
      </c>
      <c r="S11" s="305">
        <v>12087</v>
      </c>
      <c r="T11" s="306">
        <v>32314</v>
      </c>
      <c r="U11" s="305">
        <v>180</v>
      </c>
      <c r="V11" s="305">
        <v>361</v>
      </c>
      <c r="W11" s="306">
        <v>541</v>
      </c>
      <c r="X11" s="305">
        <v>735</v>
      </c>
      <c r="Y11" s="305">
        <v>671</v>
      </c>
      <c r="Z11" s="306">
        <v>1406</v>
      </c>
      <c r="AA11" s="307">
        <v>197002</v>
      </c>
      <c r="AB11" s="307">
        <v>190431</v>
      </c>
      <c r="AC11" s="306">
        <v>387433</v>
      </c>
    </row>
    <row r="12" spans="1:29" s="308" customFormat="1" ht="20.25" customHeight="1">
      <c r="A12" s="303">
        <v>8</v>
      </c>
      <c r="B12" s="309" t="s">
        <v>7</v>
      </c>
      <c r="C12" s="305">
        <v>0</v>
      </c>
      <c r="D12" s="305">
        <v>0</v>
      </c>
      <c r="E12" s="306">
        <v>0</v>
      </c>
      <c r="F12" s="305">
        <v>0</v>
      </c>
      <c r="G12" s="305">
        <v>0</v>
      </c>
      <c r="H12" s="306">
        <v>0</v>
      </c>
      <c r="I12" s="305">
        <v>125</v>
      </c>
      <c r="J12" s="305">
        <v>162</v>
      </c>
      <c r="K12" s="306">
        <v>287</v>
      </c>
      <c r="L12" s="305">
        <v>2085</v>
      </c>
      <c r="M12" s="305">
        <v>1859</v>
      </c>
      <c r="N12" s="306">
        <v>3944</v>
      </c>
      <c r="O12" s="305">
        <v>0</v>
      </c>
      <c r="P12" s="305">
        <v>0</v>
      </c>
      <c r="Q12" s="306">
        <v>0</v>
      </c>
      <c r="R12" s="305">
        <v>549</v>
      </c>
      <c r="S12" s="305">
        <v>62</v>
      </c>
      <c r="T12" s="306">
        <v>611</v>
      </c>
      <c r="U12" s="305">
        <v>0</v>
      </c>
      <c r="V12" s="305">
        <v>0</v>
      </c>
      <c r="W12" s="306">
        <v>0</v>
      </c>
      <c r="X12" s="305">
        <v>0</v>
      </c>
      <c r="Y12" s="305">
        <v>0</v>
      </c>
      <c r="Z12" s="306">
        <v>0</v>
      </c>
      <c r="AA12" s="307">
        <v>2759</v>
      </c>
      <c r="AB12" s="307">
        <v>2083</v>
      </c>
      <c r="AC12" s="306">
        <v>4842</v>
      </c>
    </row>
    <row r="13" spans="1:29" s="308" customFormat="1" ht="20.25" customHeight="1">
      <c r="A13" s="303">
        <v>9</v>
      </c>
      <c r="B13" s="309" t="s">
        <v>68</v>
      </c>
      <c r="C13" s="305">
        <v>0</v>
      </c>
      <c r="D13" s="305">
        <v>0</v>
      </c>
      <c r="E13" s="306">
        <v>0</v>
      </c>
      <c r="F13" s="305">
        <v>0</v>
      </c>
      <c r="G13" s="305">
        <v>0</v>
      </c>
      <c r="H13" s="306">
        <v>0</v>
      </c>
      <c r="I13" s="305">
        <v>0</v>
      </c>
      <c r="J13" s="305">
        <v>0</v>
      </c>
      <c r="K13" s="306">
        <v>0</v>
      </c>
      <c r="L13" s="305">
        <v>664</v>
      </c>
      <c r="M13" s="305">
        <v>1095</v>
      </c>
      <c r="N13" s="306">
        <v>1759</v>
      </c>
      <c r="O13" s="305">
        <v>0</v>
      </c>
      <c r="P13" s="305">
        <v>0</v>
      </c>
      <c r="Q13" s="306">
        <v>0</v>
      </c>
      <c r="R13" s="305">
        <v>1096</v>
      </c>
      <c r="S13" s="305">
        <v>145</v>
      </c>
      <c r="T13" s="306">
        <v>1241</v>
      </c>
      <c r="U13" s="305">
        <v>0</v>
      </c>
      <c r="V13" s="305">
        <v>0</v>
      </c>
      <c r="W13" s="306">
        <v>0</v>
      </c>
      <c r="X13" s="305">
        <v>0</v>
      </c>
      <c r="Y13" s="305">
        <v>0</v>
      </c>
      <c r="Z13" s="306">
        <v>0</v>
      </c>
      <c r="AA13" s="307">
        <v>1760</v>
      </c>
      <c r="AB13" s="307">
        <v>1240</v>
      </c>
      <c r="AC13" s="306">
        <v>3000</v>
      </c>
    </row>
    <row r="14" spans="1:29" s="308" customFormat="1" ht="20.25" customHeight="1">
      <c r="A14" s="303">
        <v>10</v>
      </c>
      <c r="B14" s="309" t="s">
        <v>8</v>
      </c>
      <c r="C14" s="305">
        <v>6534</v>
      </c>
      <c r="D14" s="305">
        <v>5457</v>
      </c>
      <c r="E14" s="306">
        <v>11991</v>
      </c>
      <c r="F14" s="305">
        <v>1135</v>
      </c>
      <c r="G14" s="305">
        <v>1140</v>
      </c>
      <c r="H14" s="306">
        <v>2275</v>
      </c>
      <c r="I14" s="305">
        <v>23538</v>
      </c>
      <c r="J14" s="305">
        <v>20604</v>
      </c>
      <c r="K14" s="306">
        <v>44142</v>
      </c>
      <c r="L14" s="305">
        <v>141588</v>
      </c>
      <c r="M14" s="305">
        <v>133708</v>
      </c>
      <c r="N14" s="306">
        <v>275296</v>
      </c>
      <c r="O14" s="305">
        <v>2903</v>
      </c>
      <c r="P14" s="305">
        <v>1568</v>
      </c>
      <c r="Q14" s="306">
        <v>4471</v>
      </c>
      <c r="R14" s="305">
        <v>16334</v>
      </c>
      <c r="S14" s="305">
        <v>10487</v>
      </c>
      <c r="T14" s="306">
        <v>26821</v>
      </c>
      <c r="U14" s="305">
        <v>2170</v>
      </c>
      <c r="V14" s="305">
        <v>1093</v>
      </c>
      <c r="W14" s="306">
        <v>3263</v>
      </c>
      <c r="X14" s="305">
        <v>5257</v>
      </c>
      <c r="Y14" s="305">
        <v>1678</v>
      </c>
      <c r="Z14" s="306">
        <v>6935</v>
      </c>
      <c r="AA14" s="307">
        <v>199459</v>
      </c>
      <c r="AB14" s="307">
        <v>175735</v>
      </c>
      <c r="AC14" s="306">
        <v>375194</v>
      </c>
    </row>
    <row r="15" spans="1:29" s="308" customFormat="1" ht="20.25" customHeight="1">
      <c r="A15" s="303">
        <v>11</v>
      </c>
      <c r="B15" s="309" t="s">
        <v>9</v>
      </c>
      <c r="C15" s="305">
        <v>41</v>
      </c>
      <c r="D15" s="305">
        <v>66</v>
      </c>
      <c r="E15" s="306">
        <v>107</v>
      </c>
      <c r="F15" s="305">
        <v>1</v>
      </c>
      <c r="G15" s="305">
        <v>3</v>
      </c>
      <c r="H15" s="306">
        <v>4</v>
      </c>
      <c r="I15" s="305">
        <v>1607</v>
      </c>
      <c r="J15" s="305">
        <v>2314</v>
      </c>
      <c r="K15" s="306">
        <v>3921</v>
      </c>
      <c r="L15" s="305">
        <v>11676</v>
      </c>
      <c r="M15" s="305">
        <v>16096</v>
      </c>
      <c r="N15" s="306">
        <v>27772</v>
      </c>
      <c r="O15" s="305">
        <v>58</v>
      </c>
      <c r="P15" s="305">
        <v>68</v>
      </c>
      <c r="Q15" s="306">
        <v>126</v>
      </c>
      <c r="R15" s="305">
        <v>5878</v>
      </c>
      <c r="S15" s="305">
        <v>728</v>
      </c>
      <c r="T15" s="306">
        <v>6606</v>
      </c>
      <c r="U15" s="305">
        <v>0</v>
      </c>
      <c r="V15" s="305">
        <v>0</v>
      </c>
      <c r="W15" s="306">
        <v>0</v>
      </c>
      <c r="X15" s="305">
        <v>56</v>
      </c>
      <c r="Y15" s="305">
        <v>121</v>
      </c>
      <c r="Z15" s="306">
        <v>177</v>
      </c>
      <c r="AA15" s="307">
        <v>19317</v>
      </c>
      <c r="AB15" s="307">
        <v>19396</v>
      </c>
      <c r="AC15" s="306">
        <v>38713</v>
      </c>
    </row>
    <row r="16" spans="1:29" s="308" customFormat="1" ht="20.25" customHeight="1">
      <c r="A16" s="303">
        <v>12</v>
      </c>
      <c r="B16" s="309" t="s">
        <v>10</v>
      </c>
      <c r="C16" s="305">
        <v>2353</v>
      </c>
      <c r="D16" s="305">
        <v>1340</v>
      </c>
      <c r="E16" s="306">
        <v>3693</v>
      </c>
      <c r="F16" s="305">
        <v>494</v>
      </c>
      <c r="G16" s="305">
        <v>479</v>
      </c>
      <c r="H16" s="306">
        <v>973</v>
      </c>
      <c r="I16" s="305">
        <v>59611</v>
      </c>
      <c r="J16" s="305">
        <v>58321</v>
      </c>
      <c r="K16" s="306">
        <v>117932</v>
      </c>
      <c r="L16" s="305">
        <v>604034</v>
      </c>
      <c r="M16" s="305">
        <v>447177</v>
      </c>
      <c r="N16" s="306">
        <v>1051211</v>
      </c>
      <c r="O16" s="305">
        <v>4349</v>
      </c>
      <c r="P16" s="305">
        <v>3438</v>
      </c>
      <c r="Q16" s="306">
        <v>7787</v>
      </c>
      <c r="R16" s="305">
        <v>117720</v>
      </c>
      <c r="S16" s="305">
        <v>32139</v>
      </c>
      <c r="T16" s="306">
        <v>149859</v>
      </c>
      <c r="U16" s="305">
        <v>2400</v>
      </c>
      <c r="V16" s="305">
        <v>3396</v>
      </c>
      <c r="W16" s="306">
        <v>5796</v>
      </c>
      <c r="X16" s="305">
        <v>4563</v>
      </c>
      <c r="Y16" s="305">
        <v>4691</v>
      </c>
      <c r="Z16" s="306">
        <v>9254</v>
      </c>
      <c r="AA16" s="307">
        <v>795524</v>
      </c>
      <c r="AB16" s="307">
        <v>550981</v>
      </c>
      <c r="AC16" s="306">
        <v>1346505</v>
      </c>
    </row>
    <row r="17" spans="1:29" s="308" customFormat="1" ht="20.25" customHeight="1">
      <c r="A17" s="303">
        <v>13</v>
      </c>
      <c r="B17" s="309" t="s">
        <v>11</v>
      </c>
      <c r="C17" s="305">
        <v>1338</v>
      </c>
      <c r="D17" s="305">
        <v>1366</v>
      </c>
      <c r="E17" s="306">
        <v>2704</v>
      </c>
      <c r="F17" s="305">
        <v>336</v>
      </c>
      <c r="G17" s="305">
        <v>352</v>
      </c>
      <c r="H17" s="306">
        <v>688</v>
      </c>
      <c r="I17" s="305">
        <v>28258</v>
      </c>
      <c r="J17" s="305">
        <v>46478</v>
      </c>
      <c r="K17" s="306">
        <v>74736</v>
      </c>
      <c r="L17" s="305">
        <v>364205</v>
      </c>
      <c r="M17" s="305">
        <v>318115</v>
      </c>
      <c r="N17" s="306">
        <v>682320</v>
      </c>
      <c r="O17" s="305">
        <v>1001</v>
      </c>
      <c r="P17" s="305">
        <v>861</v>
      </c>
      <c r="Q17" s="306">
        <v>1862</v>
      </c>
      <c r="R17" s="305">
        <v>62130</v>
      </c>
      <c r="S17" s="305">
        <v>19200</v>
      </c>
      <c r="T17" s="306">
        <v>81330</v>
      </c>
      <c r="U17" s="305">
        <v>1176</v>
      </c>
      <c r="V17" s="305">
        <v>1962</v>
      </c>
      <c r="W17" s="306">
        <v>3138</v>
      </c>
      <c r="X17" s="305">
        <v>4568</v>
      </c>
      <c r="Y17" s="305">
        <v>3535</v>
      </c>
      <c r="Z17" s="306">
        <v>8103</v>
      </c>
      <c r="AA17" s="307">
        <v>463012</v>
      </c>
      <c r="AB17" s="307">
        <v>391869</v>
      </c>
      <c r="AC17" s="306">
        <v>854881</v>
      </c>
    </row>
    <row r="18" spans="1:29" s="308" customFormat="1" ht="20.25" customHeight="1">
      <c r="A18" s="303">
        <v>14</v>
      </c>
      <c r="B18" s="309" t="s">
        <v>12</v>
      </c>
      <c r="C18" s="305">
        <v>558</v>
      </c>
      <c r="D18" s="305">
        <v>582</v>
      </c>
      <c r="E18" s="306">
        <v>1140</v>
      </c>
      <c r="F18" s="305">
        <v>131</v>
      </c>
      <c r="G18" s="305">
        <v>184</v>
      </c>
      <c r="H18" s="306">
        <v>315</v>
      </c>
      <c r="I18" s="305">
        <v>5994</v>
      </c>
      <c r="J18" s="305">
        <v>8360</v>
      </c>
      <c r="K18" s="306">
        <v>14354</v>
      </c>
      <c r="L18" s="305">
        <v>76813</v>
      </c>
      <c r="M18" s="305">
        <v>87820</v>
      </c>
      <c r="N18" s="306">
        <v>164633</v>
      </c>
      <c r="O18" s="305">
        <v>302</v>
      </c>
      <c r="P18" s="305">
        <v>407</v>
      </c>
      <c r="Q18" s="306">
        <v>709</v>
      </c>
      <c r="R18" s="305">
        <v>10470</v>
      </c>
      <c r="S18" s="305">
        <v>6515</v>
      </c>
      <c r="T18" s="306">
        <v>16985</v>
      </c>
      <c r="U18" s="305">
        <v>756</v>
      </c>
      <c r="V18" s="305">
        <v>750</v>
      </c>
      <c r="W18" s="306">
        <v>1506</v>
      </c>
      <c r="X18" s="305">
        <v>350</v>
      </c>
      <c r="Y18" s="305">
        <v>131</v>
      </c>
      <c r="Z18" s="306">
        <v>481</v>
      </c>
      <c r="AA18" s="307">
        <v>95374</v>
      </c>
      <c r="AB18" s="307">
        <v>104749</v>
      </c>
      <c r="AC18" s="306">
        <v>200123</v>
      </c>
    </row>
    <row r="19" spans="1:29" s="308" customFormat="1" ht="20.25" customHeight="1">
      <c r="A19" s="303">
        <v>15</v>
      </c>
      <c r="B19" s="309" t="s">
        <v>13</v>
      </c>
      <c r="C19" s="305">
        <v>781</v>
      </c>
      <c r="D19" s="305">
        <v>501</v>
      </c>
      <c r="E19" s="306">
        <v>1282</v>
      </c>
      <c r="F19" s="305">
        <v>214</v>
      </c>
      <c r="G19" s="305">
        <v>233</v>
      </c>
      <c r="H19" s="306">
        <v>447</v>
      </c>
      <c r="I19" s="305">
        <v>7273</v>
      </c>
      <c r="J19" s="305">
        <v>7213</v>
      </c>
      <c r="K19" s="306">
        <v>14486</v>
      </c>
      <c r="L19" s="305">
        <v>99631</v>
      </c>
      <c r="M19" s="305">
        <v>107466</v>
      </c>
      <c r="N19" s="306">
        <v>207097</v>
      </c>
      <c r="O19" s="305">
        <v>159</v>
      </c>
      <c r="P19" s="305">
        <v>85</v>
      </c>
      <c r="Q19" s="306">
        <v>244</v>
      </c>
      <c r="R19" s="305">
        <v>7556</v>
      </c>
      <c r="S19" s="305">
        <v>2885</v>
      </c>
      <c r="T19" s="306">
        <v>10441</v>
      </c>
      <c r="U19" s="305">
        <v>5</v>
      </c>
      <c r="V19" s="305">
        <v>6</v>
      </c>
      <c r="W19" s="306">
        <v>11</v>
      </c>
      <c r="X19" s="305">
        <v>1570</v>
      </c>
      <c r="Y19" s="305">
        <v>1564</v>
      </c>
      <c r="Z19" s="306">
        <v>3134</v>
      </c>
      <c r="AA19" s="307">
        <v>117189</v>
      </c>
      <c r="AB19" s="307">
        <v>119953</v>
      </c>
      <c r="AC19" s="306">
        <v>237142</v>
      </c>
    </row>
    <row r="20" spans="1:29" s="308" customFormat="1" ht="20.25" customHeight="1">
      <c r="A20" s="303">
        <v>16</v>
      </c>
      <c r="B20" s="309" t="s">
        <v>14</v>
      </c>
      <c r="C20" s="305">
        <v>1456</v>
      </c>
      <c r="D20" s="305">
        <v>515</v>
      </c>
      <c r="E20" s="306">
        <v>1971</v>
      </c>
      <c r="F20" s="305">
        <v>38</v>
      </c>
      <c r="G20" s="305">
        <v>81</v>
      </c>
      <c r="H20" s="306">
        <v>119</v>
      </c>
      <c r="I20" s="305">
        <v>15704</v>
      </c>
      <c r="J20" s="305">
        <v>19199</v>
      </c>
      <c r="K20" s="306">
        <v>34903</v>
      </c>
      <c r="L20" s="305">
        <v>251546</v>
      </c>
      <c r="M20" s="305">
        <v>229710</v>
      </c>
      <c r="N20" s="306">
        <v>481256</v>
      </c>
      <c r="O20" s="305">
        <v>1623</v>
      </c>
      <c r="P20" s="305">
        <v>663</v>
      </c>
      <c r="Q20" s="306">
        <v>2286</v>
      </c>
      <c r="R20" s="305">
        <v>7387</v>
      </c>
      <c r="S20" s="305">
        <v>1106</v>
      </c>
      <c r="T20" s="306">
        <v>8493</v>
      </c>
      <c r="U20" s="305">
        <v>71</v>
      </c>
      <c r="V20" s="305">
        <v>280</v>
      </c>
      <c r="W20" s="306">
        <v>351</v>
      </c>
      <c r="X20" s="305">
        <v>2739</v>
      </c>
      <c r="Y20" s="305">
        <v>2339</v>
      </c>
      <c r="Z20" s="306">
        <v>5078</v>
      </c>
      <c r="AA20" s="307">
        <v>280564</v>
      </c>
      <c r="AB20" s="307">
        <v>253893</v>
      </c>
      <c r="AC20" s="306">
        <v>534457</v>
      </c>
    </row>
    <row r="21" spans="1:29" s="308" customFormat="1" ht="20.25" customHeight="1">
      <c r="A21" s="303">
        <v>17</v>
      </c>
      <c r="B21" s="309" t="s">
        <v>15</v>
      </c>
      <c r="C21" s="305">
        <v>7247</v>
      </c>
      <c r="D21" s="305">
        <v>4281</v>
      </c>
      <c r="E21" s="306">
        <v>11528</v>
      </c>
      <c r="F21" s="305">
        <v>235</v>
      </c>
      <c r="G21" s="305">
        <v>339</v>
      </c>
      <c r="H21" s="306">
        <v>574</v>
      </c>
      <c r="I21" s="305">
        <v>84693</v>
      </c>
      <c r="J21" s="305">
        <v>74440</v>
      </c>
      <c r="K21" s="306">
        <v>159133</v>
      </c>
      <c r="L21" s="305">
        <v>699343</v>
      </c>
      <c r="M21" s="305">
        <v>673021</v>
      </c>
      <c r="N21" s="306">
        <v>1372364</v>
      </c>
      <c r="O21" s="305">
        <v>2295</v>
      </c>
      <c r="P21" s="305">
        <v>1723</v>
      </c>
      <c r="Q21" s="306">
        <v>4018</v>
      </c>
      <c r="R21" s="305">
        <v>137360</v>
      </c>
      <c r="S21" s="305">
        <v>81352</v>
      </c>
      <c r="T21" s="306">
        <v>218712</v>
      </c>
      <c r="U21" s="305">
        <v>2136</v>
      </c>
      <c r="V21" s="305">
        <v>1957</v>
      </c>
      <c r="W21" s="306">
        <v>4093</v>
      </c>
      <c r="X21" s="305">
        <v>3551</v>
      </c>
      <c r="Y21" s="305">
        <v>3106</v>
      </c>
      <c r="Z21" s="306">
        <v>6657</v>
      </c>
      <c r="AA21" s="307">
        <v>936860</v>
      </c>
      <c r="AB21" s="307">
        <v>840219</v>
      </c>
      <c r="AC21" s="306">
        <v>1777079</v>
      </c>
    </row>
    <row r="22" spans="1:29" s="308" customFormat="1" ht="20.25" customHeight="1">
      <c r="A22" s="303">
        <v>18</v>
      </c>
      <c r="B22" s="309" t="s">
        <v>16</v>
      </c>
      <c r="C22" s="305">
        <v>1663</v>
      </c>
      <c r="D22" s="305">
        <v>2298</v>
      </c>
      <c r="E22" s="306">
        <v>3961</v>
      </c>
      <c r="F22" s="305">
        <v>216</v>
      </c>
      <c r="G22" s="305">
        <v>571</v>
      </c>
      <c r="H22" s="306">
        <v>787</v>
      </c>
      <c r="I22" s="305">
        <v>24597</v>
      </c>
      <c r="J22" s="305">
        <v>52565</v>
      </c>
      <c r="K22" s="306">
        <v>77162</v>
      </c>
      <c r="L22" s="305">
        <v>233371</v>
      </c>
      <c r="M22" s="305">
        <v>325931</v>
      </c>
      <c r="N22" s="306">
        <v>559302</v>
      </c>
      <c r="O22" s="305">
        <v>96</v>
      </c>
      <c r="P22" s="305">
        <v>192</v>
      </c>
      <c r="Q22" s="306">
        <v>288</v>
      </c>
      <c r="R22" s="305">
        <v>31911</v>
      </c>
      <c r="S22" s="305">
        <v>28965</v>
      </c>
      <c r="T22" s="306">
        <v>60876</v>
      </c>
      <c r="U22" s="305">
        <v>546</v>
      </c>
      <c r="V22" s="305">
        <v>3020</v>
      </c>
      <c r="W22" s="306">
        <v>3566</v>
      </c>
      <c r="X22" s="305">
        <v>2138</v>
      </c>
      <c r="Y22" s="305">
        <v>1918</v>
      </c>
      <c r="Z22" s="306">
        <v>4056</v>
      </c>
      <c r="AA22" s="307">
        <v>294538</v>
      </c>
      <c r="AB22" s="307">
        <v>415460</v>
      </c>
      <c r="AC22" s="306">
        <v>709998</v>
      </c>
    </row>
    <row r="23" spans="1:29" s="308" customFormat="1" ht="20.25" customHeight="1">
      <c r="A23" s="303">
        <v>19</v>
      </c>
      <c r="B23" s="309" t="s">
        <v>69</v>
      </c>
      <c r="C23" s="305">
        <v>0</v>
      </c>
      <c r="D23" s="305">
        <v>0</v>
      </c>
      <c r="E23" s="306">
        <v>0</v>
      </c>
      <c r="F23" s="305">
        <v>0</v>
      </c>
      <c r="G23" s="305">
        <v>0</v>
      </c>
      <c r="H23" s="306">
        <v>0</v>
      </c>
      <c r="I23" s="305">
        <v>6</v>
      </c>
      <c r="J23" s="305">
        <v>19</v>
      </c>
      <c r="K23" s="306">
        <v>25</v>
      </c>
      <c r="L23" s="305">
        <v>67</v>
      </c>
      <c r="M23" s="305">
        <v>188</v>
      </c>
      <c r="N23" s="306">
        <v>255</v>
      </c>
      <c r="O23" s="305">
        <v>0</v>
      </c>
      <c r="P23" s="305">
        <v>0</v>
      </c>
      <c r="Q23" s="306">
        <v>0</v>
      </c>
      <c r="R23" s="305">
        <v>0</v>
      </c>
      <c r="S23" s="305">
        <v>0</v>
      </c>
      <c r="T23" s="306">
        <v>0</v>
      </c>
      <c r="U23" s="305">
        <v>0</v>
      </c>
      <c r="V23" s="305">
        <v>0</v>
      </c>
      <c r="W23" s="306">
        <v>0</v>
      </c>
      <c r="X23" s="305">
        <v>0</v>
      </c>
      <c r="Y23" s="305">
        <v>0</v>
      </c>
      <c r="Z23" s="306">
        <v>0</v>
      </c>
      <c r="AA23" s="307">
        <v>73</v>
      </c>
      <c r="AB23" s="307">
        <v>207</v>
      </c>
      <c r="AC23" s="306">
        <v>280</v>
      </c>
    </row>
    <row r="24" spans="1:29" s="308" customFormat="1" ht="20.25" customHeight="1">
      <c r="A24" s="303">
        <v>20</v>
      </c>
      <c r="B24" s="309" t="s">
        <v>17</v>
      </c>
      <c r="C24" s="305">
        <v>2168</v>
      </c>
      <c r="D24" s="305">
        <v>1522</v>
      </c>
      <c r="E24" s="306">
        <v>3690</v>
      </c>
      <c r="F24" s="305">
        <v>748</v>
      </c>
      <c r="G24" s="305">
        <v>674</v>
      </c>
      <c r="H24" s="306">
        <v>1422</v>
      </c>
      <c r="I24" s="305">
        <v>91405</v>
      </c>
      <c r="J24" s="305">
        <v>96030</v>
      </c>
      <c r="K24" s="306">
        <v>187435</v>
      </c>
      <c r="L24" s="305">
        <v>635658</v>
      </c>
      <c r="M24" s="305">
        <v>452702</v>
      </c>
      <c r="N24" s="306">
        <v>1088360</v>
      </c>
      <c r="O24" s="305">
        <v>37164</v>
      </c>
      <c r="P24" s="305">
        <v>38774</v>
      </c>
      <c r="Q24" s="306">
        <v>75938</v>
      </c>
      <c r="R24" s="305">
        <v>106095</v>
      </c>
      <c r="S24" s="305">
        <v>48206</v>
      </c>
      <c r="T24" s="306">
        <v>154301</v>
      </c>
      <c r="U24" s="305">
        <v>1511</v>
      </c>
      <c r="V24" s="305">
        <v>850</v>
      </c>
      <c r="W24" s="306">
        <v>2361</v>
      </c>
      <c r="X24" s="305">
        <v>3235</v>
      </c>
      <c r="Y24" s="305">
        <v>2089</v>
      </c>
      <c r="Z24" s="306">
        <v>5324</v>
      </c>
      <c r="AA24" s="307">
        <v>877984</v>
      </c>
      <c r="AB24" s="307">
        <v>640847</v>
      </c>
      <c r="AC24" s="306">
        <v>1518831</v>
      </c>
    </row>
    <row r="25" spans="1:29" s="308" customFormat="1" ht="20.25" customHeight="1">
      <c r="A25" s="303">
        <v>21</v>
      </c>
      <c r="B25" s="309" t="s">
        <v>18</v>
      </c>
      <c r="C25" s="305">
        <v>5273</v>
      </c>
      <c r="D25" s="305">
        <v>3351</v>
      </c>
      <c r="E25" s="306">
        <v>8624</v>
      </c>
      <c r="F25" s="305">
        <v>1354</v>
      </c>
      <c r="G25" s="305">
        <v>1194</v>
      </c>
      <c r="H25" s="306">
        <v>2548</v>
      </c>
      <c r="I25" s="305">
        <v>177140</v>
      </c>
      <c r="J25" s="305">
        <v>149632</v>
      </c>
      <c r="K25" s="306">
        <v>326772</v>
      </c>
      <c r="L25" s="305">
        <v>1417502</v>
      </c>
      <c r="M25" s="305">
        <v>1167506</v>
      </c>
      <c r="N25" s="306">
        <v>2585008</v>
      </c>
      <c r="O25" s="305">
        <v>7019</v>
      </c>
      <c r="P25" s="305">
        <v>4317</v>
      </c>
      <c r="Q25" s="306">
        <v>11336</v>
      </c>
      <c r="R25" s="305">
        <v>221253</v>
      </c>
      <c r="S25" s="305">
        <v>125702</v>
      </c>
      <c r="T25" s="306">
        <v>346955</v>
      </c>
      <c r="U25" s="305">
        <v>3617</v>
      </c>
      <c r="V25" s="305">
        <v>3706</v>
      </c>
      <c r="W25" s="306">
        <v>7323</v>
      </c>
      <c r="X25" s="305">
        <v>4762</v>
      </c>
      <c r="Y25" s="305">
        <v>3888</v>
      </c>
      <c r="Z25" s="306">
        <v>8650</v>
      </c>
      <c r="AA25" s="307">
        <v>1837920</v>
      </c>
      <c r="AB25" s="307">
        <v>1459296</v>
      </c>
      <c r="AC25" s="306">
        <v>3297216</v>
      </c>
    </row>
    <row r="26" spans="1:29" s="308" customFormat="1" ht="20.25" customHeight="1">
      <c r="A26" s="303">
        <v>22</v>
      </c>
      <c r="B26" s="309" t="s">
        <v>19</v>
      </c>
      <c r="C26" s="305">
        <v>437</v>
      </c>
      <c r="D26" s="305">
        <v>421</v>
      </c>
      <c r="E26" s="306">
        <v>858</v>
      </c>
      <c r="F26" s="305">
        <v>1</v>
      </c>
      <c r="G26" s="305">
        <v>13</v>
      </c>
      <c r="H26" s="306">
        <v>14</v>
      </c>
      <c r="I26" s="305">
        <v>1716</v>
      </c>
      <c r="J26" s="305">
        <v>1658</v>
      </c>
      <c r="K26" s="306">
        <v>3374</v>
      </c>
      <c r="L26" s="305">
        <v>46135</v>
      </c>
      <c r="M26" s="305">
        <v>45808</v>
      </c>
      <c r="N26" s="306">
        <v>91943</v>
      </c>
      <c r="O26" s="305">
        <v>134</v>
      </c>
      <c r="P26" s="305">
        <v>34</v>
      </c>
      <c r="Q26" s="306">
        <v>168</v>
      </c>
      <c r="R26" s="305">
        <v>572</v>
      </c>
      <c r="S26" s="305">
        <v>129</v>
      </c>
      <c r="T26" s="306">
        <v>701</v>
      </c>
      <c r="U26" s="305">
        <v>64</v>
      </c>
      <c r="V26" s="305">
        <v>101</v>
      </c>
      <c r="W26" s="306">
        <v>165</v>
      </c>
      <c r="X26" s="305">
        <v>0</v>
      </c>
      <c r="Y26" s="305">
        <v>0</v>
      </c>
      <c r="Z26" s="306">
        <v>0</v>
      </c>
      <c r="AA26" s="307">
        <v>49059</v>
      </c>
      <c r="AB26" s="307">
        <v>48164</v>
      </c>
      <c r="AC26" s="306">
        <v>97223</v>
      </c>
    </row>
    <row r="27" spans="1:29" s="308" customFormat="1" ht="20.25" customHeight="1">
      <c r="A27" s="303">
        <v>23</v>
      </c>
      <c r="B27" s="309" t="s">
        <v>20</v>
      </c>
      <c r="C27" s="305">
        <v>425</v>
      </c>
      <c r="D27" s="305">
        <v>398</v>
      </c>
      <c r="E27" s="306">
        <v>823</v>
      </c>
      <c r="F27" s="305">
        <v>31</v>
      </c>
      <c r="G27" s="305">
        <v>43</v>
      </c>
      <c r="H27" s="306">
        <v>74</v>
      </c>
      <c r="I27" s="305">
        <v>1780</v>
      </c>
      <c r="J27" s="305">
        <v>2234</v>
      </c>
      <c r="K27" s="306">
        <v>4014</v>
      </c>
      <c r="L27" s="305">
        <v>27431</v>
      </c>
      <c r="M27" s="305">
        <v>29047</v>
      </c>
      <c r="N27" s="306">
        <v>56478</v>
      </c>
      <c r="O27" s="305">
        <v>25</v>
      </c>
      <c r="P27" s="305">
        <v>31</v>
      </c>
      <c r="Q27" s="306">
        <v>56</v>
      </c>
      <c r="R27" s="305">
        <v>362</v>
      </c>
      <c r="S27" s="305">
        <v>1047</v>
      </c>
      <c r="T27" s="306">
        <v>1409</v>
      </c>
      <c r="U27" s="305">
        <v>0</v>
      </c>
      <c r="V27" s="305">
        <v>0</v>
      </c>
      <c r="W27" s="306">
        <v>0</v>
      </c>
      <c r="X27" s="305">
        <v>0</v>
      </c>
      <c r="Y27" s="305">
        <v>0</v>
      </c>
      <c r="Z27" s="306">
        <v>0</v>
      </c>
      <c r="AA27" s="307">
        <v>30054</v>
      </c>
      <c r="AB27" s="307">
        <v>32800</v>
      </c>
      <c r="AC27" s="306">
        <v>62854</v>
      </c>
    </row>
    <row r="28" spans="1:29" s="308" customFormat="1" ht="20.25" customHeight="1">
      <c r="A28" s="303">
        <v>24</v>
      </c>
      <c r="B28" s="309" t="s">
        <v>21</v>
      </c>
      <c r="C28" s="305">
        <v>38</v>
      </c>
      <c r="D28" s="305">
        <v>35</v>
      </c>
      <c r="E28" s="306">
        <v>73</v>
      </c>
      <c r="F28" s="305">
        <v>14</v>
      </c>
      <c r="G28" s="305">
        <v>24</v>
      </c>
      <c r="H28" s="306">
        <v>38</v>
      </c>
      <c r="I28" s="305">
        <v>831</v>
      </c>
      <c r="J28" s="305">
        <v>715</v>
      </c>
      <c r="K28" s="306">
        <v>1546</v>
      </c>
      <c r="L28" s="305">
        <v>10370</v>
      </c>
      <c r="M28" s="305">
        <v>9827</v>
      </c>
      <c r="N28" s="306">
        <v>20197</v>
      </c>
      <c r="O28" s="305">
        <v>0</v>
      </c>
      <c r="P28" s="305">
        <v>0</v>
      </c>
      <c r="Q28" s="306">
        <v>0</v>
      </c>
      <c r="R28" s="305">
        <v>539</v>
      </c>
      <c r="S28" s="305">
        <v>898</v>
      </c>
      <c r="T28" s="306">
        <v>1437</v>
      </c>
      <c r="U28" s="305">
        <v>9</v>
      </c>
      <c r="V28" s="305">
        <v>16</v>
      </c>
      <c r="W28" s="306">
        <v>25</v>
      </c>
      <c r="X28" s="305">
        <v>16</v>
      </c>
      <c r="Y28" s="305">
        <v>16</v>
      </c>
      <c r="Z28" s="306">
        <v>32</v>
      </c>
      <c r="AA28" s="307">
        <v>11817</v>
      </c>
      <c r="AB28" s="307">
        <v>11531</v>
      </c>
      <c r="AC28" s="306">
        <v>23348</v>
      </c>
    </row>
    <row r="29" spans="1:29" s="308" customFormat="1" ht="20.25" customHeight="1">
      <c r="A29" s="303">
        <v>25</v>
      </c>
      <c r="B29" s="309" t="s">
        <v>22</v>
      </c>
      <c r="C29" s="305">
        <v>97</v>
      </c>
      <c r="D29" s="305">
        <v>100</v>
      </c>
      <c r="E29" s="306">
        <v>197</v>
      </c>
      <c r="F29" s="305">
        <v>0</v>
      </c>
      <c r="G29" s="305">
        <v>0</v>
      </c>
      <c r="H29" s="306">
        <v>0</v>
      </c>
      <c r="I29" s="305">
        <v>637</v>
      </c>
      <c r="J29" s="305">
        <v>1031</v>
      </c>
      <c r="K29" s="306">
        <v>1668</v>
      </c>
      <c r="L29" s="305">
        <v>12907</v>
      </c>
      <c r="M29" s="305">
        <v>14036</v>
      </c>
      <c r="N29" s="306">
        <v>26943</v>
      </c>
      <c r="O29" s="305">
        <v>10</v>
      </c>
      <c r="P29" s="305">
        <v>54</v>
      </c>
      <c r="Q29" s="306">
        <v>64</v>
      </c>
      <c r="R29" s="305">
        <v>736</v>
      </c>
      <c r="S29" s="305">
        <v>568</v>
      </c>
      <c r="T29" s="306">
        <v>1304</v>
      </c>
      <c r="U29" s="305">
        <v>0</v>
      </c>
      <c r="V29" s="305">
        <v>0</v>
      </c>
      <c r="W29" s="306">
        <v>0</v>
      </c>
      <c r="X29" s="305">
        <v>9</v>
      </c>
      <c r="Y29" s="305">
        <v>0</v>
      </c>
      <c r="Z29" s="306">
        <v>9</v>
      </c>
      <c r="AA29" s="307">
        <v>14396</v>
      </c>
      <c r="AB29" s="307">
        <v>15789</v>
      </c>
      <c r="AC29" s="306">
        <v>30185</v>
      </c>
    </row>
    <row r="30" spans="1:29" s="308" customFormat="1" ht="20.25" customHeight="1">
      <c r="A30" s="303">
        <v>26</v>
      </c>
      <c r="B30" s="309" t="s">
        <v>23</v>
      </c>
      <c r="C30" s="305">
        <v>953</v>
      </c>
      <c r="D30" s="305">
        <v>651</v>
      </c>
      <c r="E30" s="306">
        <v>1604</v>
      </c>
      <c r="F30" s="305">
        <v>445</v>
      </c>
      <c r="G30" s="305">
        <v>635</v>
      </c>
      <c r="H30" s="306">
        <v>1080</v>
      </c>
      <c r="I30" s="305">
        <v>20497</v>
      </c>
      <c r="J30" s="305">
        <v>19050</v>
      </c>
      <c r="K30" s="306">
        <v>39547</v>
      </c>
      <c r="L30" s="305">
        <v>340825</v>
      </c>
      <c r="M30" s="305">
        <v>312227</v>
      </c>
      <c r="N30" s="306">
        <v>653052</v>
      </c>
      <c r="O30" s="305">
        <v>352</v>
      </c>
      <c r="P30" s="305">
        <v>125</v>
      </c>
      <c r="Q30" s="306">
        <v>477</v>
      </c>
      <c r="R30" s="305">
        <v>68094</v>
      </c>
      <c r="S30" s="305">
        <v>16993</v>
      </c>
      <c r="T30" s="306">
        <v>85087</v>
      </c>
      <c r="U30" s="305">
        <v>3590</v>
      </c>
      <c r="V30" s="305">
        <v>3652</v>
      </c>
      <c r="W30" s="306">
        <v>7242</v>
      </c>
      <c r="X30" s="305">
        <v>1539</v>
      </c>
      <c r="Y30" s="305">
        <v>1464</v>
      </c>
      <c r="Z30" s="306">
        <v>3003</v>
      </c>
      <c r="AA30" s="307">
        <v>436295</v>
      </c>
      <c r="AB30" s="307">
        <v>354797</v>
      </c>
      <c r="AC30" s="306">
        <v>791092</v>
      </c>
    </row>
    <row r="31" spans="1:29" s="308" customFormat="1" ht="20.25" customHeight="1">
      <c r="A31" s="303">
        <v>27</v>
      </c>
      <c r="B31" s="309" t="s">
        <v>24</v>
      </c>
      <c r="C31" s="305">
        <v>302</v>
      </c>
      <c r="D31" s="305">
        <v>214</v>
      </c>
      <c r="E31" s="306">
        <v>516</v>
      </c>
      <c r="F31" s="305">
        <v>14</v>
      </c>
      <c r="G31" s="305">
        <v>61</v>
      </c>
      <c r="H31" s="306">
        <v>75</v>
      </c>
      <c r="I31" s="305">
        <v>4700</v>
      </c>
      <c r="J31" s="305">
        <v>4187</v>
      </c>
      <c r="K31" s="306">
        <v>8887</v>
      </c>
      <c r="L31" s="305">
        <v>20537</v>
      </c>
      <c r="M31" s="305">
        <v>23671</v>
      </c>
      <c r="N31" s="306">
        <v>44208</v>
      </c>
      <c r="O31" s="305">
        <v>42</v>
      </c>
      <c r="P31" s="305">
        <v>22</v>
      </c>
      <c r="Q31" s="306">
        <v>64</v>
      </c>
      <c r="R31" s="305">
        <v>4261</v>
      </c>
      <c r="S31" s="305">
        <v>1298</v>
      </c>
      <c r="T31" s="306">
        <v>5559</v>
      </c>
      <c r="U31" s="305">
        <v>0</v>
      </c>
      <c r="V31" s="305">
        <v>45</v>
      </c>
      <c r="W31" s="306">
        <v>45</v>
      </c>
      <c r="X31" s="305">
        <v>469</v>
      </c>
      <c r="Y31" s="305">
        <v>460</v>
      </c>
      <c r="Z31" s="306">
        <v>929</v>
      </c>
      <c r="AA31" s="307">
        <v>30325</v>
      </c>
      <c r="AB31" s="307">
        <v>29958</v>
      </c>
      <c r="AC31" s="306">
        <v>60283</v>
      </c>
    </row>
    <row r="32" spans="1:29" s="308" customFormat="1" ht="20.25" customHeight="1">
      <c r="A32" s="303">
        <v>28</v>
      </c>
      <c r="B32" s="309" t="s">
        <v>25</v>
      </c>
      <c r="C32" s="305">
        <v>1884</v>
      </c>
      <c r="D32" s="305">
        <v>2116</v>
      </c>
      <c r="E32" s="306">
        <v>4000</v>
      </c>
      <c r="F32" s="305">
        <v>414</v>
      </c>
      <c r="G32" s="305">
        <v>519</v>
      </c>
      <c r="H32" s="306">
        <v>933</v>
      </c>
      <c r="I32" s="305">
        <v>30353</v>
      </c>
      <c r="J32" s="305">
        <v>61282</v>
      </c>
      <c r="K32" s="306">
        <v>91635</v>
      </c>
      <c r="L32" s="305">
        <v>294730</v>
      </c>
      <c r="M32" s="305">
        <v>289953</v>
      </c>
      <c r="N32" s="306">
        <v>584683</v>
      </c>
      <c r="O32" s="305">
        <v>1838</v>
      </c>
      <c r="P32" s="305">
        <v>3010</v>
      </c>
      <c r="Q32" s="306">
        <v>4848</v>
      </c>
      <c r="R32" s="305">
        <v>92954</v>
      </c>
      <c r="S32" s="305">
        <v>37443</v>
      </c>
      <c r="T32" s="306">
        <v>130397</v>
      </c>
      <c r="U32" s="305">
        <v>913</v>
      </c>
      <c r="V32" s="305">
        <v>1194</v>
      </c>
      <c r="W32" s="306">
        <v>2107</v>
      </c>
      <c r="X32" s="305">
        <v>3374</v>
      </c>
      <c r="Y32" s="305">
        <v>2575</v>
      </c>
      <c r="Z32" s="306">
        <v>5949</v>
      </c>
      <c r="AA32" s="307">
        <v>426460</v>
      </c>
      <c r="AB32" s="307">
        <v>398092</v>
      </c>
      <c r="AC32" s="306">
        <v>824552</v>
      </c>
    </row>
    <row r="33" spans="1:29" s="308" customFormat="1" ht="20.25" customHeight="1">
      <c r="A33" s="303">
        <v>29</v>
      </c>
      <c r="B33" s="309" t="s">
        <v>26</v>
      </c>
      <c r="C33" s="305">
        <v>2314</v>
      </c>
      <c r="D33" s="305">
        <v>2380</v>
      </c>
      <c r="E33" s="306">
        <v>4694</v>
      </c>
      <c r="F33" s="305">
        <v>323</v>
      </c>
      <c r="G33" s="305">
        <v>173</v>
      </c>
      <c r="H33" s="306">
        <v>496</v>
      </c>
      <c r="I33" s="305">
        <v>53164</v>
      </c>
      <c r="J33" s="305">
        <v>68719</v>
      </c>
      <c r="K33" s="306">
        <v>121883</v>
      </c>
      <c r="L33" s="305">
        <v>757609</v>
      </c>
      <c r="M33" s="305">
        <v>609538</v>
      </c>
      <c r="N33" s="306">
        <v>1367147</v>
      </c>
      <c r="O33" s="305">
        <v>2431</v>
      </c>
      <c r="P33" s="305">
        <v>1232</v>
      </c>
      <c r="Q33" s="306">
        <v>3663</v>
      </c>
      <c r="R33" s="305">
        <v>93096</v>
      </c>
      <c r="S33" s="305">
        <v>11927</v>
      </c>
      <c r="T33" s="306">
        <v>105023</v>
      </c>
      <c r="U33" s="305">
        <v>2450</v>
      </c>
      <c r="V33" s="305">
        <v>2408</v>
      </c>
      <c r="W33" s="306">
        <v>4858</v>
      </c>
      <c r="X33" s="305">
        <v>5685</v>
      </c>
      <c r="Y33" s="305">
        <v>3120</v>
      </c>
      <c r="Z33" s="306">
        <v>8805</v>
      </c>
      <c r="AA33" s="307">
        <v>917072</v>
      </c>
      <c r="AB33" s="307">
        <v>699497</v>
      </c>
      <c r="AC33" s="306">
        <v>1616569</v>
      </c>
    </row>
    <row r="34" spans="1:29" s="308" customFormat="1" ht="20.25" customHeight="1">
      <c r="A34" s="303">
        <v>30</v>
      </c>
      <c r="B34" s="309" t="s">
        <v>27</v>
      </c>
      <c r="C34" s="305">
        <v>20</v>
      </c>
      <c r="D34" s="305">
        <v>13</v>
      </c>
      <c r="E34" s="306">
        <v>33</v>
      </c>
      <c r="F34" s="305">
        <v>65</v>
      </c>
      <c r="G34" s="305">
        <v>73</v>
      </c>
      <c r="H34" s="306">
        <v>138</v>
      </c>
      <c r="I34" s="305">
        <v>730</v>
      </c>
      <c r="J34" s="305">
        <v>873</v>
      </c>
      <c r="K34" s="306">
        <v>1603</v>
      </c>
      <c r="L34" s="305">
        <v>6602</v>
      </c>
      <c r="M34" s="305">
        <v>5920</v>
      </c>
      <c r="N34" s="306">
        <v>12522</v>
      </c>
      <c r="O34" s="305">
        <v>1</v>
      </c>
      <c r="P34" s="305">
        <v>0</v>
      </c>
      <c r="Q34" s="306">
        <v>1</v>
      </c>
      <c r="R34" s="305">
        <v>805</v>
      </c>
      <c r="S34" s="305">
        <v>552</v>
      </c>
      <c r="T34" s="306">
        <v>1357</v>
      </c>
      <c r="U34" s="305">
        <v>10</v>
      </c>
      <c r="V34" s="305">
        <v>28</v>
      </c>
      <c r="W34" s="306">
        <v>38</v>
      </c>
      <c r="X34" s="305">
        <v>340</v>
      </c>
      <c r="Y34" s="305">
        <v>324</v>
      </c>
      <c r="Z34" s="306">
        <v>664</v>
      </c>
      <c r="AA34" s="307">
        <v>8573</v>
      </c>
      <c r="AB34" s="307">
        <v>7783</v>
      </c>
      <c r="AC34" s="306">
        <v>16356</v>
      </c>
    </row>
    <row r="35" spans="1:29" s="308" customFormat="1" ht="20.25" customHeight="1">
      <c r="A35" s="303">
        <v>31</v>
      </c>
      <c r="B35" s="309" t="s">
        <v>28</v>
      </c>
      <c r="C35" s="305">
        <v>11253</v>
      </c>
      <c r="D35" s="305">
        <v>7753</v>
      </c>
      <c r="E35" s="306">
        <v>19006</v>
      </c>
      <c r="F35" s="305">
        <v>5539</v>
      </c>
      <c r="G35" s="305">
        <v>10709</v>
      </c>
      <c r="H35" s="306">
        <v>16248</v>
      </c>
      <c r="I35" s="305">
        <v>117273</v>
      </c>
      <c r="J35" s="305">
        <v>158484</v>
      </c>
      <c r="K35" s="306">
        <v>275757</v>
      </c>
      <c r="L35" s="305">
        <v>993845</v>
      </c>
      <c r="M35" s="305">
        <v>1036634</v>
      </c>
      <c r="N35" s="306">
        <v>2030479</v>
      </c>
      <c r="O35" s="305">
        <v>2733</v>
      </c>
      <c r="P35" s="305">
        <v>1814</v>
      </c>
      <c r="Q35" s="306">
        <v>4547</v>
      </c>
      <c r="R35" s="305">
        <v>337558</v>
      </c>
      <c r="S35" s="305">
        <v>71996</v>
      </c>
      <c r="T35" s="306">
        <v>409554</v>
      </c>
      <c r="U35" s="305">
        <v>1765</v>
      </c>
      <c r="V35" s="305">
        <v>6738</v>
      </c>
      <c r="W35" s="306">
        <v>8503</v>
      </c>
      <c r="X35" s="305">
        <v>5212</v>
      </c>
      <c r="Y35" s="305">
        <v>3977</v>
      </c>
      <c r="Z35" s="306">
        <v>9189</v>
      </c>
      <c r="AA35" s="307">
        <v>1475178</v>
      </c>
      <c r="AB35" s="307">
        <v>1298105</v>
      </c>
      <c r="AC35" s="306">
        <v>2773283</v>
      </c>
    </row>
    <row r="36" spans="1:29" s="308" customFormat="1" ht="20.25" customHeight="1">
      <c r="A36" s="303">
        <v>32</v>
      </c>
      <c r="B36" s="309" t="s">
        <v>29</v>
      </c>
      <c r="C36" s="305">
        <v>2972</v>
      </c>
      <c r="D36" s="305">
        <v>1624</v>
      </c>
      <c r="E36" s="306">
        <v>4596</v>
      </c>
      <c r="F36" s="305">
        <v>254</v>
      </c>
      <c r="G36" s="305">
        <v>174</v>
      </c>
      <c r="H36" s="306">
        <v>428</v>
      </c>
      <c r="I36" s="305">
        <v>97857</v>
      </c>
      <c r="J36" s="305">
        <v>72794</v>
      </c>
      <c r="K36" s="306">
        <v>170651</v>
      </c>
      <c r="L36" s="305">
        <v>550248</v>
      </c>
      <c r="M36" s="305">
        <v>476823</v>
      </c>
      <c r="N36" s="306">
        <v>1027071</v>
      </c>
      <c r="O36" s="305">
        <v>1021</v>
      </c>
      <c r="P36" s="305">
        <v>589</v>
      </c>
      <c r="Q36" s="306">
        <v>1610</v>
      </c>
      <c r="R36" s="305">
        <v>41733</v>
      </c>
      <c r="S36" s="305">
        <v>29622</v>
      </c>
      <c r="T36" s="306">
        <v>71355</v>
      </c>
      <c r="U36" s="305">
        <v>261</v>
      </c>
      <c r="V36" s="305">
        <v>513</v>
      </c>
      <c r="W36" s="306">
        <v>774</v>
      </c>
      <c r="X36" s="305">
        <v>2874</v>
      </c>
      <c r="Y36" s="305">
        <v>2084</v>
      </c>
      <c r="Z36" s="306">
        <v>4958</v>
      </c>
      <c r="AA36" s="307">
        <v>697220</v>
      </c>
      <c r="AB36" s="307">
        <v>584223</v>
      </c>
      <c r="AC36" s="306">
        <v>1281443</v>
      </c>
    </row>
    <row r="37" spans="1:29" s="308" customFormat="1" ht="20.25" customHeight="1">
      <c r="A37" s="303">
        <v>33</v>
      </c>
      <c r="B37" s="309" t="s">
        <v>30</v>
      </c>
      <c r="C37" s="305">
        <v>196</v>
      </c>
      <c r="D37" s="305">
        <v>110</v>
      </c>
      <c r="E37" s="306">
        <v>306</v>
      </c>
      <c r="F37" s="305">
        <v>0</v>
      </c>
      <c r="G37" s="305">
        <v>0</v>
      </c>
      <c r="H37" s="306">
        <v>0</v>
      </c>
      <c r="I37" s="305">
        <v>2082</v>
      </c>
      <c r="J37" s="305">
        <v>1330</v>
      </c>
      <c r="K37" s="306">
        <v>3412</v>
      </c>
      <c r="L37" s="305">
        <v>31380</v>
      </c>
      <c r="M37" s="305">
        <v>22630</v>
      </c>
      <c r="N37" s="306">
        <v>54010</v>
      </c>
      <c r="O37" s="305">
        <v>51</v>
      </c>
      <c r="P37" s="305">
        <v>22</v>
      </c>
      <c r="Q37" s="306">
        <v>73</v>
      </c>
      <c r="R37" s="305">
        <v>1361</v>
      </c>
      <c r="S37" s="305">
        <v>1463</v>
      </c>
      <c r="T37" s="306">
        <v>2824</v>
      </c>
      <c r="U37" s="305">
        <v>49</v>
      </c>
      <c r="V37" s="305">
        <v>70</v>
      </c>
      <c r="W37" s="306">
        <v>119</v>
      </c>
      <c r="X37" s="305">
        <v>142</v>
      </c>
      <c r="Y37" s="305">
        <v>99</v>
      </c>
      <c r="Z37" s="306">
        <v>241</v>
      </c>
      <c r="AA37" s="307">
        <v>35261</v>
      </c>
      <c r="AB37" s="307">
        <v>25724</v>
      </c>
      <c r="AC37" s="306">
        <v>60985</v>
      </c>
    </row>
    <row r="38" spans="1:29" s="308" customFormat="1" ht="20.25" customHeight="1">
      <c r="A38" s="303">
        <v>34</v>
      </c>
      <c r="B38" s="309" t="s">
        <v>31</v>
      </c>
      <c r="C38" s="305">
        <v>7142</v>
      </c>
      <c r="D38" s="305">
        <v>3746</v>
      </c>
      <c r="E38" s="306">
        <v>10888</v>
      </c>
      <c r="F38" s="305">
        <v>700</v>
      </c>
      <c r="G38" s="305">
        <v>612</v>
      </c>
      <c r="H38" s="306">
        <v>1312</v>
      </c>
      <c r="I38" s="305">
        <v>192715</v>
      </c>
      <c r="J38" s="305">
        <v>238101</v>
      </c>
      <c r="K38" s="306">
        <v>430816</v>
      </c>
      <c r="L38" s="305">
        <v>2724869</v>
      </c>
      <c r="M38" s="305">
        <v>2510136</v>
      </c>
      <c r="N38" s="306">
        <v>5235005</v>
      </c>
      <c r="O38" s="305">
        <v>8765</v>
      </c>
      <c r="P38" s="305">
        <v>5263</v>
      </c>
      <c r="Q38" s="306">
        <v>14028</v>
      </c>
      <c r="R38" s="305">
        <v>145030</v>
      </c>
      <c r="S38" s="305">
        <v>58450</v>
      </c>
      <c r="T38" s="306">
        <v>203480</v>
      </c>
      <c r="U38" s="305">
        <v>11778</v>
      </c>
      <c r="V38" s="305">
        <v>11372</v>
      </c>
      <c r="W38" s="306">
        <v>23150</v>
      </c>
      <c r="X38" s="305">
        <v>14430</v>
      </c>
      <c r="Y38" s="305">
        <v>6868</v>
      </c>
      <c r="Z38" s="306">
        <v>21298</v>
      </c>
      <c r="AA38" s="307">
        <v>3105429</v>
      </c>
      <c r="AB38" s="307">
        <v>2834548</v>
      </c>
      <c r="AC38" s="306">
        <v>5939977</v>
      </c>
    </row>
    <row r="39" spans="1:29" s="308" customFormat="1" ht="20.25" customHeight="1">
      <c r="A39" s="303">
        <v>35</v>
      </c>
      <c r="B39" s="309" t="s">
        <v>32</v>
      </c>
      <c r="C39" s="305">
        <v>2159</v>
      </c>
      <c r="D39" s="305">
        <v>832</v>
      </c>
      <c r="E39" s="306">
        <v>2991</v>
      </c>
      <c r="F39" s="305">
        <v>9</v>
      </c>
      <c r="G39" s="305">
        <v>7</v>
      </c>
      <c r="H39" s="306">
        <v>16</v>
      </c>
      <c r="I39" s="305">
        <v>21566</v>
      </c>
      <c r="J39" s="305">
        <v>22555</v>
      </c>
      <c r="K39" s="306">
        <v>44121</v>
      </c>
      <c r="L39" s="305">
        <v>152645</v>
      </c>
      <c r="M39" s="305">
        <v>149634</v>
      </c>
      <c r="N39" s="306">
        <v>302279</v>
      </c>
      <c r="O39" s="305">
        <v>315</v>
      </c>
      <c r="P39" s="305">
        <v>255</v>
      </c>
      <c r="Q39" s="306">
        <v>570</v>
      </c>
      <c r="R39" s="305">
        <v>22425</v>
      </c>
      <c r="S39" s="305">
        <v>6366</v>
      </c>
      <c r="T39" s="306">
        <v>28791</v>
      </c>
      <c r="U39" s="305">
        <v>144</v>
      </c>
      <c r="V39" s="305">
        <v>99</v>
      </c>
      <c r="W39" s="306">
        <v>243</v>
      </c>
      <c r="X39" s="305">
        <v>2081</v>
      </c>
      <c r="Y39" s="305">
        <v>1007</v>
      </c>
      <c r="Z39" s="306">
        <v>3088</v>
      </c>
      <c r="AA39" s="307">
        <v>201344</v>
      </c>
      <c r="AB39" s="307">
        <v>180755</v>
      </c>
      <c r="AC39" s="306">
        <v>382099</v>
      </c>
    </row>
    <row r="40" spans="1:29" s="308" customFormat="1" ht="20.25" customHeight="1">
      <c r="A40" s="303">
        <v>36</v>
      </c>
      <c r="B40" s="309" t="s">
        <v>33</v>
      </c>
      <c r="C40" s="305">
        <v>3257</v>
      </c>
      <c r="D40" s="305">
        <v>1590</v>
      </c>
      <c r="E40" s="306">
        <v>4847</v>
      </c>
      <c r="F40" s="305">
        <v>668</v>
      </c>
      <c r="G40" s="305">
        <v>345</v>
      </c>
      <c r="H40" s="306">
        <v>1013</v>
      </c>
      <c r="I40" s="305">
        <v>38275</v>
      </c>
      <c r="J40" s="305">
        <v>32467</v>
      </c>
      <c r="K40" s="306">
        <v>70742</v>
      </c>
      <c r="L40" s="305">
        <v>821472</v>
      </c>
      <c r="M40" s="305">
        <v>701902</v>
      </c>
      <c r="N40" s="306">
        <v>1523374</v>
      </c>
      <c r="O40" s="305">
        <v>1439</v>
      </c>
      <c r="P40" s="305">
        <v>626</v>
      </c>
      <c r="Q40" s="306">
        <v>2065</v>
      </c>
      <c r="R40" s="305">
        <v>64824</v>
      </c>
      <c r="S40" s="305">
        <v>22617</v>
      </c>
      <c r="T40" s="306">
        <v>87441</v>
      </c>
      <c r="U40" s="305">
        <v>3082</v>
      </c>
      <c r="V40" s="305">
        <v>3712</v>
      </c>
      <c r="W40" s="306">
        <v>6794</v>
      </c>
      <c r="X40" s="305">
        <v>8677</v>
      </c>
      <c r="Y40" s="305">
        <v>2147</v>
      </c>
      <c r="Z40" s="306">
        <v>10824</v>
      </c>
      <c r="AA40" s="307">
        <v>941694</v>
      </c>
      <c r="AB40" s="307">
        <v>765406</v>
      </c>
      <c r="AC40" s="306">
        <v>1707100</v>
      </c>
    </row>
    <row r="41" spans="1:29" s="310" customFormat="1" ht="20.25" customHeight="1">
      <c r="A41" s="534" t="s">
        <v>39</v>
      </c>
      <c r="B41" s="534"/>
      <c r="C41" s="309">
        <v>69562</v>
      </c>
      <c r="D41" s="309">
        <v>47709</v>
      </c>
      <c r="E41" s="309">
        <v>117271</v>
      </c>
      <c r="F41" s="309">
        <v>14107</v>
      </c>
      <c r="G41" s="309">
        <v>19264</v>
      </c>
      <c r="H41" s="309">
        <v>33371</v>
      </c>
      <c r="I41" s="309">
        <v>1283796</v>
      </c>
      <c r="J41" s="309">
        <v>1362816</v>
      </c>
      <c r="K41" s="309">
        <v>2646612</v>
      </c>
      <c r="L41" s="309">
        <v>13141600</v>
      </c>
      <c r="M41" s="309">
        <v>11678324</v>
      </c>
      <c r="N41" s="309">
        <v>24819924</v>
      </c>
      <c r="O41" s="309">
        <v>81501</v>
      </c>
      <c r="P41" s="309">
        <v>69841</v>
      </c>
      <c r="Q41" s="309">
        <v>151342</v>
      </c>
      <c r="R41" s="309">
        <v>1712264</v>
      </c>
      <c r="S41" s="309">
        <v>685611</v>
      </c>
      <c r="T41" s="309">
        <v>2397875</v>
      </c>
      <c r="U41" s="309">
        <v>41711</v>
      </c>
      <c r="V41" s="309">
        <v>49939</v>
      </c>
      <c r="W41" s="309">
        <v>91650</v>
      </c>
      <c r="X41" s="309">
        <v>86900</v>
      </c>
      <c r="Y41" s="309">
        <v>54969</v>
      </c>
      <c r="Z41" s="309">
        <v>141869</v>
      </c>
      <c r="AA41" s="309">
        <v>16431441</v>
      </c>
      <c r="AB41" s="309">
        <v>13968473</v>
      </c>
      <c r="AC41" s="309">
        <v>30399914</v>
      </c>
    </row>
  </sheetData>
  <mergeCells count="12">
    <mergeCell ref="O2:Q2"/>
    <mergeCell ref="R2:T2"/>
    <mergeCell ref="U2:W2"/>
    <mergeCell ref="X2:Z2"/>
    <mergeCell ref="AA2:AC2"/>
    <mergeCell ref="I2:K2"/>
    <mergeCell ref="L2:N2"/>
    <mergeCell ref="A41:B41"/>
    <mergeCell ref="A2:A3"/>
    <mergeCell ref="B2:B3"/>
    <mergeCell ref="C2:E2"/>
    <mergeCell ref="F2:H2"/>
  </mergeCells>
  <printOptions horizontalCentered="1"/>
  <pageMargins left="0.32" right="0.15748031496063" top="0.511811023622047" bottom="0.39370078740157499" header="0.27" footer="0.15748031496063"/>
  <pageSetup paperSize="9" scale="90" firstPageNumber="15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1" max="39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AF45"/>
  <sheetViews>
    <sheetView view="pageBreakPreview" topLeftCell="N1" zoomScaleSheetLayoutView="100" workbookViewId="0">
      <selection activeCell="A43" sqref="A43:XFD43"/>
    </sheetView>
  </sheetViews>
  <sheetFormatPr defaultRowHeight="15.75"/>
  <cols>
    <col min="1" max="1" width="5.140625" style="49" customWidth="1"/>
    <col min="2" max="2" width="21.42578125" style="49" customWidth="1"/>
    <col min="3" max="3" width="8.85546875" style="505" customWidth="1"/>
    <col min="4" max="4" width="8.28515625" style="49" customWidth="1"/>
    <col min="5" max="5" width="6.7109375" style="49" customWidth="1"/>
    <col min="6" max="6" width="8.140625" style="49" customWidth="1"/>
    <col min="7" max="7" width="8" style="49" customWidth="1"/>
    <col min="8" max="8" width="6.5703125" style="49" customWidth="1"/>
    <col min="9" max="9" width="7.28515625" style="49" customWidth="1"/>
    <col min="10" max="10" width="7" style="49" customWidth="1"/>
    <col min="11" max="11" width="9.140625" style="49" customWidth="1"/>
    <col min="12" max="12" width="8" style="49" customWidth="1"/>
    <col min="13" max="13" width="9.28515625" style="49" customWidth="1"/>
    <col min="14" max="14" width="10.28515625" style="49" customWidth="1"/>
    <col min="15" max="16" width="11.28515625" style="49" customWidth="1"/>
    <col min="17" max="17" width="9.140625" style="49" customWidth="1"/>
    <col min="18" max="18" width="8.42578125" style="49" customWidth="1"/>
    <col min="19" max="19" width="8.140625" style="49" customWidth="1"/>
    <col min="20" max="20" width="9.28515625" style="49" customWidth="1"/>
    <col min="21" max="21" width="8.42578125" style="49" customWidth="1"/>
    <col min="22" max="22" width="9.28515625" style="49" customWidth="1"/>
    <col min="23" max="25" width="8.140625" style="49" customWidth="1"/>
    <col min="26" max="28" width="9.42578125" style="49" customWidth="1"/>
    <col min="29" max="31" width="11" style="49" customWidth="1"/>
    <col min="32" max="16384" width="9.140625" style="49"/>
  </cols>
  <sheetData>
    <row r="1" spans="1:32" s="311" customFormat="1" ht="35.25" customHeight="1">
      <c r="B1" s="480" t="s">
        <v>107</v>
      </c>
      <c r="C1" s="538" t="s">
        <v>812</v>
      </c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 t="s">
        <v>812</v>
      </c>
      <c r="O1" s="538"/>
      <c r="P1" s="538"/>
      <c r="Q1" s="538"/>
      <c r="R1" s="538"/>
      <c r="S1" s="538"/>
      <c r="T1" s="538"/>
      <c r="U1" s="538"/>
      <c r="V1" s="538"/>
      <c r="W1" s="538" t="s">
        <v>812</v>
      </c>
      <c r="X1" s="538"/>
      <c r="Y1" s="538"/>
      <c r="Z1" s="538"/>
      <c r="AA1" s="538"/>
      <c r="AB1" s="538"/>
      <c r="AC1" s="538"/>
      <c r="AD1" s="538"/>
      <c r="AE1" s="538"/>
      <c r="AF1" s="486"/>
    </row>
    <row r="2" spans="1:32" s="189" customFormat="1" ht="33" customHeight="1">
      <c r="A2" s="543" t="s">
        <v>94</v>
      </c>
      <c r="B2" s="545" t="s">
        <v>36</v>
      </c>
      <c r="C2" s="545" t="s">
        <v>108</v>
      </c>
      <c r="D2" s="545"/>
      <c r="E2" s="539" t="s">
        <v>95</v>
      </c>
      <c r="F2" s="540"/>
      <c r="G2" s="541"/>
      <c r="H2" s="539" t="s">
        <v>96</v>
      </c>
      <c r="I2" s="540"/>
      <c r="J2" s="541"/>
      <c r="K2" s="539" t="s">
        <v>97</v>
      </c>
      <c r="L2" s="540"/>
      <c r="M2" s="541"/>
      <c r="N2" s="539" t="s">
        <v>98</v>
      </c>
      <c r="O2" s="540"/>
      <c r="P2" s="541"/>
      <c r="Q2" s="539" t="s">
        <v>99</v>
      </c>
      <c r="R2" s="540"/>
      <c r="S2" s="541"/>
      <c r="T2" s="539" t="s">
        <v>100</v>
      </c>
      <c r="U2" s="540"/>
      <c r="V2" s="541"/>
      <c r="W2" s="539" t="s">
        <v>101</v>
      </c>
      <c r="X2" s="540"/>
      <c r="Y2" s="541"/>
      <c r="Z2" s="539" t="s">
        <v>102</v>
      </c>
      <c r="AA2" s="540"/>
      <c r="AB2" s="541"/>
      <c r="AC2" s="539" t="s">
        <v>38</v>
      </c>
      <c r="AD2" s="540"/>
      <c r="AE2" s="541"/>
    </row>
    <row r="3" spans="1:32" s="193" customFormat="1" ht="28.5" customHeight="1">
      <c r="A3" s="544"/>
      <c r="B3" s="545"/>
      <c r="C3" s="191" t="s">
        <v>90</v>
      </c>
      <c r="D3" s="191" t="s">
        <v>109</v>
      </c>
      <c r="E3" s="192" t="s">
        <v>103</v>
      </c>
      <c r="F3" s="192" t="s">
        <v>104</v>
      </c>
      <c r="G3" s="192" t="s">
        <v>90</v>
      </c>
      <c r="H3" s="192" t="s">
        <v>103</v>
      </c>
      <c r="I3" s="192" t="s">
        <v>104</v>
      </c>
      <c r="J3" s="192" t="s">
        <v>90</v>
      </c>
      <c r="K3" s="192" t="s">
        <v>103</v>
      </c>
      <c r="L3" s="192" t="s">
        <v>104</v>
      </c>
      <c r="M3" s="192" t="s">
        <v>90</v>
      </c>
      <c r="N3" s="192" t="s">
        <v>103</v>
      </c>
      <c r="O3" s="192" t="s">
        <v>104</v>
      </c>
      <c r="P3" s="192" t="s">
        <v>90</v>
      </c>
      <c r="Q3" s="192" t="s">
        <v>103</v>
      </c>
      <c r="R3" s="192" t="s">
        <v>104</v>
      </c>
      <c r="S3" s="192" t="s">
        <v>90</v>
      </c>
      <c r="T3" s="192" t="s">
        <v>103</v>
      </c>
      <c r="U3" s="192" t="s">
        <v>104</v>
      </c>
      <c r="V3" s="192" t="s">
        <v>90</v>
      </c>
      <c r="W3" s="192" t="s">
        <v>103</v>
      </c>
      <c r="X3" s="192" t="s">
        <v>104</v>
      </c>
      <c r="Y3" s="192" t="s">
        <v>90</v>
      </c>
      <c r="Z3" s="192" t="s">
        <v>103</v>
      </c>
      <c r="AA3" s="192" t="s">
        <v>104</v>
      </c>
      <c r="AB3" s="192" t="s">
        <v>90</v>
      </c>
      <c r="AC3" s="192" t="s">
        <v>103</v>
      </c>
      <c r="AD3" s="192" t="s">
        <v>104</v>
      </c>
      <c r="AE3" s="192" t="s">
        <v>90</v>
      </c>
    </row>
    <row r="4" spans="1:32" s="41" customFormat="1" ht="15" customHeight="1">
      <c r="A4" s="36">
        <v>1</v>
      </c>
      <c r="B4" s="36">
        <v>2</v>
      </c>
      <c r="C4" s="502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6">
        <v>18</v>
      </c>
      <c r="S4" s="36">
        <v>19</v>
      </c>
      <c r="T4" s="36">
        <v>20</v>
      </c>
      <c r="U4" s="36">
        <v>21</v>
      </c>
      <c r="V4" s="36">
        <v>22</v>
      </c>
      <c r="W4" s="36">
        <v>23</v>
      </c>
      <c r="X4" s="36">
        <v>24</v>
      </c>
      <c r="Y4" s="36">
        <v>25</v>
      </c>
      <c r="Z4" s="36">
        <v>26</v>
      </c>
      <c r="AA4" s="36">
        <v>27</v>
      </c>
      <c r="AB4" s="36">
        <v>28</v>
      </c>
      <c r="AC4" s="36">
        <v>29</v>
      </c>
      <c r="AD4" s="36">
        <v>30</v>
      </c>
      <c r="AE4" s="36">
        <v>31</v>
      </c>
    </row>
    <row r="5" spans="1:32" s="41" customFormat="1" ht="30.75" customHeight="1">
      <c r="A5" s="43">
        <v>1</v>
      </c>
      <c r="B5" s="42" t="s">
        <v>0</v>
      </c>
      <c r="C5" s="506">
        <v>0</v>
      </c>
      <c r="D5" s="44">
        <v>0</v>
      </c>
      <c r="E5" s="45">
        <v>59</v>
      </c>
      <c r="F5" s="45">
        <v>12</v>
      </c>
      <c r="G5" s="46">
        <v>71</v>
      </c>
      <c r="H5" s="45">
        <v>0</v>
      </c>
      <c r="I5" s="45">
        <v>0</v>
      </c>
      <c r="J5" s="46">
        <v>0</v>
      </c>
      <c r="K5" s="45">
        <v>533</v>
      </c>
      <c r="L5" s="45">
        <v>539</v>
      </c>
      <c r="M5" s="46">
        <v>1072</v>
      </c>
      <c r="N5" s="45">
        <v>1893</v>
      </c>
      <c r="O5" s="45">
        <v>1782</v>
      </c>
      <c r="P5" s="46">
        <v>3675</v>
      </c>
      <c r="Q5" s="45">
        <v>66</v>
      </c>
      <c r="R5" s="45">
        <v>25</v>
      </c>
      <c r="S5" s="46">
        <v>91</v>
      </c>
      <c r="T5" s="45">
        <v>6</v>
      </c>
      <c r="U5" s="45">
        <v>25</v>
      </c>
      <c r="V5" s="46">
        <v>31</v>
      </c>
      <c r="W5" s="45">
        <v>0</v>
      </c>
      <c r="X5" s="45">
        <v>0</v>
      </c>
      <c r="Y5" s="46">
        <v>0</v>
      </c>
      <c r="Z5" s="45">
        <v>0</v>
      </c>
      <c r="AA5" s="45">
        <v>0</v>
      </c>
      <c r="AB5" s="46">
        <v>0</v>
      </c>
      <c r="AC5" s="46">
        <v>2557</v>
      </c>
      <c r="AD5" s="46">
        <v>2383</v>
      </c>
      <c r="AE5" s="46">
        <v>4940</v>
      </c>
    </row>
    <row r="6" spans="1:32" s="41" customFormat="1" ht="21.75" customHeight="1">
      <c r="A6" s="43">
        <v>2</v>
      </c>
      <c r="B6" s="47" t="s">
        <v>1</v>
      </c>
      <c r="C6" s="506">
        <v>28</v>
      </c>
      <c r="D6" s="44">
        <v>28</v>
      </c>
      <c r="E6" s="45">
        <v>1501</v>
      </c>
      <c r="F6" s="45">
        <v>1044</v>
      </c>
      <c r="G6" s="46">
        <v>2545</v>
      </c>
      <c r="H6" s="45">
        <v>240</v>
      </c>
      <c r="I6" s="45">
        <v>138</v>
      </c>
      <c r="J6" s="46">
        <v>378</v>
      </c>
      <c r="K6" s="45">
        <v>52604</v>
      </c>
      <c r="L6" s="45">
        <v>48072</v>
      </c>
      <c r="M6" s="46">
        <v>100676</v>
      </c>
      <c r="N6" s="45">
        <v>175460</v>
      </c>
      <c r="O6" s="45">
        <v>136612</v>
      </c>
      <c r="P6" s="46">
        <v>312072</v>
      </c>
      <c r="Q6" s="45">
        <v>714</v>
      </c>
      <c r="R6" s="45">
        <v>326</v>
      </c>
      <c r="S6" s="46">
        <v>1040</v>
      </c>
      <c r="T6" s="45">
        <v>380</v>
      </c>
      <c r="U6" s="45">
        <v>296</v>
      </c>
      <c r="V6" s="46">
        <v>676</v>
      </c>
      <c r="W6" s="45">
        <v>38</v>
      </c>
      <c r="X6" s="45">
        <v>35</v>
      </c>
      <c r="Y6" s="46">
        <v>73</v>
      </c>
      <c r="Z6" s="45">
        <v>2451</v>
      </c>
      <c r="AA6" s="45">
        <v>827</v>
      </c>
      <c r="AB6" s="46">
        <v>3278</v>
      </c>
      <c r="AC6" s="46">
        <v>233388</v>
      </c>
      <c r="AD6" s="46">
        <v>187350</v>
      </c>
      <c r="AE6" s="46">
        <v>420738</v>
      </c>
    </row>
    <row r="7" spans="1:32" s="41" customFormat="1" ht="21.75" customHeight="1">
      <c r="A7" s="43">
        <v>3</v>
      </c>
      <c r="B7" s="47" t="s">
        <v>2</v>
      </c>
      <c r="C7" s="506">
        <v>8</v>
      </c>
      <c r="D7" s="44">
        <v>6</v>
      </c>
      <c r="E7" s="45">
        <v>246</v>
      </c>
      <c r="F7" s="45">
        <v>179</v>
      </c>
      <c r="G7" s="46">
        <v>425</v>
      </c>
      <c r="H7" s="45">
        <v>45</v>
      </c>
      <c r="I7" s="45">
        <v>42</v>
      </c>
      <c r="J7" s="46">
        <v>87</v>
      </c>
      <c r="K7" s="45">
        <v>2247</v>
      </c>
      <c r="L7" s="45">
        <v>3024</v>
      </c>
      <c r="M7" s="46">
        <v>5271</v>
      </c>
      <c r="N7" s="45">
        <v>3773</v>
      </c>
      <c r="O7" s="45">
        <v>3120</v>
      </c>
      <c r="P7" s="46">
        <v>6893</v>
      </c>
      <c r="Q7" s="45">
        <v>81</v>
      </c>
      <c r="R7" s="45">
        <v>61</v>
      </c>
      <c r="S7" s="46">
        <v>142</v>
      </c>
      <c r="T7" s="45">
        <v>567</v>
      </c>
      <c r="U7" s="45">
        <v>338</v>
      </c>
      <c r="V7" s="46">
        <v>905</v>
      </c>
      <c r="W7" s="45">
        <v>465</v>
      </c>
      <c r="X7" s="45">
        <v>176</v>
      </c>
      <c r="Y7" s="46">
        <v>641</v>
      </c>
      <c r="Z7" s="45">
        <v>0</v>
      </c>
      <c r="AA7" s="45">
        <v>0</v>
      </c>
      <c r="AB7" s="46">
        <v>0</v>
      </c>
      <c r="AC7" s="46">
        <v>7424</v>
      </c>
      <c r="AD7" s="46">
        <v>6940</v>
      </c>
      <c r="AE7" s="46">
        <v>14364</v>
      </c>
    </row>
    <row r="8" spans="1:32" s="41" customFormat="1" ht="21.75" customHeight="1">
      <c r="A8" s="43">
        <v>4</v>
      </c>
      <c r="B8" s="47" t="s">
        <v>3</v>
      </c>
      <c r="C8" s="506">
        <v>19</v>
      </c>
      <c r="D8" s="44">
        <v>18</v>
      </c>
      <c r="E8" s="45">
        <v>2065</v>
      </c>
      <c r="F8" s="45">
        <v>1292</v>
      </c>
      <c r="G8" s="46">
        <v>3357</v>
      </c>
      <c r="H8" s="45">
        <v>78</v>
      </c>
      <c r="I8" s="45">
        <v>115</v>
      </c>
      <c r="J8" s="46">
        <v>193</v>
      </c>
      <c r="K8" s="45">
        <v>27724</v>
      </c>
      <c r="L8" s="45">
        <v>33240</v>
      </c>
      <c r="M8" s="46">
        <v>60964</v>
      </c>
      <c r="N8" s="45">
        <v>25045</v>
      </c>
      <c r="O8" s="45">
        <v>11747</v>
      </c>
      <c r="P8" s="46">
        <v>36792</v>
      </c>
      <c r="Q8" s="45">
        <v>1162</v>
      </c>
      <c r="R8" s="45">
        <v>913</v>
      </c>
      <c r="S8" s="46">
        <v>2075</v>
      </c>
      <c r="T8" s="45">
        <v>542</v>
      </c>
      <c r="U8" s="45">
        <v>404</v>
      </c>
      <c r="V8" s="46">
        <v>946</v>
      </c>
      <c r="W8" s="45">
        <v>158</v>
      </c>
      <c r="X8" s="45">
        <v>159</v>
      </c>
      <c r="Y8" s="46">
        <v>317</v>
      </c>
      <c r="Z8" s="45">
        <v>808</v>
      </c>
      <c r="AA8" s="45">
        <v>837</v>
      </c>
      <c r="AB8" s="46">
        <v>1645</v>
      </c>
      <c r="AC8" s="46">
        <v>57582</v>
      </c>
      <c r="AD8" s="46">
        <v>48707</v>
      </c>
      <c r="AE8" s="46">
        <v>106289</v>
      </c>
    </row>
    <row r="9" spans="1:32" s="41" customFormat="1" ht="21.75" customHeight="1">
      <c r="A9" s="43">
        <v>5</v>
      </c>
      <c r="B9" s="47" t="s">
        <v>4</v>
      </c>
      <c r="C9" s="506">
        <v>22</v>
      </c>
      <c r="D9" s="44">
        <v>22</v>
      </c>
      <c r="E9" s="45">
        <v>1333</v>
      </c>
      <c r="F9" s="45">
        <v>704</v>
      </c>
      <c r="G9" s="46">
        <v>2037</v>
      </c>
      <c r="H9" s="45">
        <v>18</v>
      </c>
      <c r="I9" s="45">
        <v>7</v>
      </c>
      <c r="J9" s="46">
        <v>25</v>
      </c>
      <c r="K9" s="45">
        <v>44975</v>
      </c>
      <c r="L9" s="45">
        <v>31912</v>
      </c>
      <c r="M9" s="46">
        <v>76887</v>
      </c>
      <c r="N9" s="45">
        <v>59183</v>
      </c>
      <c r="O9" s="45">
        <v>33919</v>
      </c>
      <c r="P9" s="46">
        <v>93102</v>
      </c>
      <c r="Q9" s="45">
        <v>797</v>
      </c>
      <c r="R9" s="45">
        <v>229</v>
      </c>
      <c r="S9" s="46">
        <v>1026</v>
      </c>
      <c r="T9" s="45">
        <v>988</v>
      </c>
      <c r="U9" s="45">
        <v>480</v>
      </c>
      <c r="V9" s="46">
        <v>1468</v>
      </c>
      <c r="W9" s="45">
        <v>54</v>
      </c>
      <c r="X9" s="45">
        <v>12</v>
      </c>
      <c r="Y9" s="46">
        <v>66</v>
      </c>
      <c r="Z9" s="45">
        <v>461</v>
      </c>
      <c r="AA9" s="45">
        <v>402</v>
      </c>
      <c r="AB9" s="46">
        <v>863</v>
      </c>
      <c r="AC9" s="46">
        <v>107809</v>
      </c>
      <c r="AD9" s="46">
        <v>67665</v>
      </c>
      <c r="AE9" s="46">
        <v>175474</v>
      </c>
    </row>
    <row r="10" spans="1:32" s="41" customFormat="1" ht="21.75" customHeight="1">
      <c r="A10" s="43">
        <v>6</v>
      </c>
      <c r="B10" s="47" t="s">
        <v>5</v>
      </c>
      <c r="C10" s="506">
        <v>3</v>
      </c>
      <c r="D10" s="44">
        <v>3</v>
      </c>
      <c r="E10" s="45">
        <v>383</v>
      </c>
      <c r="F10" s="45">
        <v>390</v>
      </c>
      <c r="G10" s="46">
        <v>773</v>
      </c>
      <c r="H10" s="45">
        <v>73</v>
      </c>
      <c r="I10" s="45">
        <v>79</v>
      </c>
      <c r="J10" s="46">
        <v>152</v>
      </c>
      <c r="K10" s="45">
        <v>7964</v>
      </c>
      <c r="L10" s="45">
        <v>9945</v>
      </c>
      <c r="M10" s="46">
        <v>17909</v>
      </c>
      <c r="N10" s="45">
        <v>17315</v>
      </c>
      <c r="O10" s="45">
        <v>7483</v>
      </c>
      <c r="P10" s="46">
        <v>24798</v>
      </c>
      <c r="Q10" s="45">
        <v>348</v>
      </c>
      <c r="R10" s="45">
        <v>321</v>
      </c>
      <c r="S10" s="46">
        <v>669</v>
      </c>
      <c r="T10" s="45">
        <v>172</v>
      </c>
      <c r="U10" s="45">
        <v>175</v>
      </c>
      <c r="V10" s="46">
        <v>347</v>
      </c>
      <c r="W10" s="45">
        <v>470</v>
      </c>
      <c r="X10" s="45">
        <v>152</v>
      </c>
      <c r="Y10" s="46">
        <v>622</v>
      </c>
      <c r="Z10" s="45">
        <v>1221</v>
      </c>
      <c r="AA10" s="45">
        <v>1159</v>
      </c>
      <c r="AB10" s="46">
        <v>2380</v>
      </c>
      <c r="AC10" s="46">
        <v>27946</v>
      </c>
      <c r="AD10" s="46">
        <v>19704</v>
      </c>
      <c r="AE10" s="46">
        <v>47650</v>
      </c>
    </row>
    <row r="11" spans="1:32" s="41" customFormat="1" ht="21.75" customHeight="1">
      <c r="A11" s="43">
        <v>7</v>
      </c>
      <c r="B11" s="47" t="s">
        <v>6</v>
      </c>
      <c r="C11" s="506">
        <v>22</v>
      </c>
      <c r="D11" s="44">
        <v>22</v>
      </c>
      <c r="E11" s="45">
        <v>303</v>
      </c>
      <c r="F11" s="45">
        <v>272</v>
      </c>
      <c r="G11" s="46">
        <v>575</v>
      </c>
      <c r="H11" s="45">
        <v>197</v>
      </c>
      <c r="I11" s="45">
        <v>179</v>
      </c>
      <c r="J11" s="46">
        <v>376</v>
      </c>
      <c r="K11" s="45">
        <v>12999</v>
      </c>
      <c r="L11" s="45">
        <v>9487</v>
      </c>
      <c r="M11" s="46">
        <v>22486</v>
      </c>
      <c r="N11" s="45">
        <v>25979</v>
      </c>
      <c r="O11" s="45">
        <v>13154</v>
      </c>
      <c r="P11" s="46">
        <v>39133</v>
      </c>
      <c r="Q11" s="45">
        <v>6232</v>
      </c>
      <c r="R11" s="45">
        <v>5166</v>
      </c>
      <c r="S11" s="46">
        <v>11398</v>
      </c>
      <c r="T11" s="45">
        <v>12128</v>
      </c>
      <c r="U11" s="45">
        <v>5795</v>
      </c>
      <c r="V11" s="46">
        <v>17923</v>
      </c>
      <c r="W11" s="45">
        <v>24</v>
      </c>
      <c r="X11" s="45">
        <v>30</v>
      </c>
      <c r="Y11" s="46">
        <v>54</v>
      </c>
      <c r="Z11" s="45">
        <v>695</v>
      </c>
      <c r="AA11" s="45">
        <v>569</v>
      </c>
      <c r="AB11" s="46">
        <v>1264</v>
      </c>
      <c r="AC11" s="46">
        <v>58557</v>
      </c>
      <c r="AD11" s="46">
        <v>34652</v>
      </c>
      <c r="AE11" s="46">
        <v>93209</v>
      </c>
    </row>
    <row r="12" spans="1:32" s="41" customFormat="1" ht="21.75" customHeight="1">
      <c r="A12" s="43">
        <v>8</v>
      </c>
      <c r="B12" s="47" t="s">
        <v>7</v>
      </c>
      <c r="C12" s="506">
        <v>0</v>
      </c>
      <c r="D12" s="44">
        <v>0</v>
      </c>
      <c r="E12" s="45">
        <v>0</v>
      </c>
      <c r="F12" s="45">
        <v>0</v>
      </c>
      <c r="G12" s="46">
        <v>0</v>
      </c>
      <c r="H12" s="45">
        <v>0</v>
      </c>
      <c r="I12" s="45">
        <v>0</v>
      </c>
      <c r="J12" s="46">
        <v>0</v>
      </c>
      <c r="K12" s="45">
        <v>54</v>
      </c>
      <c r="L12" s="45">
        <v>40</v>
      </c>
      <c r="M12" s="46">
        <v>94</v>
      </c>
      <c r="N12" s="45">
        <v>0</v>
      </c>
      <c r="O12" s="45">
        <v>0</v>
      </c>
      <c r="P12" s="46">
        <v>0</v>
      </c>
      <c r="Q12" s="45">
        <v>5</v>
      </c>
      <c r="R12" s="45">
        <v>1</v>
      </c>
      <c r="S12" s="46">
        <v>6</v>
      </c>
      <c r="T12" s="45">
        <v>0</v>
      </c>
      <c r="U12" s="45">
        <v>0</v>
      </c>
      <c r="V12" s="46">
        <v>0</v>
      </c>
      <c r="W12" s="45">
        <v>0</v>
      </c>
      <c r="X12" s="45">
        <v>0</v>
      </c>
      <c r="Y12" s="46">
        <v>0</v>
      </c>
      <c r="Z12" s="45">
        <v>0</v>
      </c>
      <c r="AA12" s="45">
        <v>0</v>
      </c>
      <c r="AB12" s="46">
        <v>0</v>
      </c>
      <c r="AC12" s="46">
        <v>59</v>
      </c>
      <c r="AD12" s="46">
        <v>41</v>
      </c>
      <c r="AE12" s="46">
        <v>100</v>
      </c>
    </row>
    <row r="13" spans="1:32" s="41" customFormat="1" ht="21.75" customHeight="1">
      <c r="A13" s="43">
        <v>9</v>
      </c>
      <c r="B13" s="47" t="s">
        <v>68</v>
      </c>
      <c r="C13" s="506">
        <v>0</v>
      </c>
      <c r="D13" s="44">
        <v>0</v>
      </c>
      <c r="E13" s="45">
        <v>0</v>
      </c>
      <c r="F13" s="45">
        <v>0</v>
      </c>
      <c r="G13" s="46">
        <v>0</v>
      </c>
      <c r="H13" s="45">
        <v>0</v>
      </c>
      <c r="I13" s="45">
        <v>0</v>
      </c>
      <c r="J13" s="46">
        <v>0</v>
      </c>
      <c r="K13" s="45">
        <v>0</v>
      </c>
      <c r="L13" s="45">
        <v>0</v>
      </c>
      <c r="M13" s="46">
        <v>0</v>
      </c>
      <c r="N13" s="45">
        <v>0</v>
      </c>
      <c r="O13" s="45">
        <v>0</v>
      </c>
      <c r="P13" s="46">
        <v>0</v>
      </c>
      <c r="Q13" s="45">
        <v>0</v>
      </c>
      <c r="R13" s="45">
        <v>0</v>
      </c>
      <c r="S13" s="46">
        <v>0</v>
      </c>
      <c r="T13" s="45">
        <v>0</v>
      </c>
      <c r="U13" s="45">
        <v>0</v>
      </c>
      <c r="V13" s="46">
        <v>0</v>
      </c>
      <c r="W13" s="45">
        <v>0</v>
      </c>
      <c r="X13" s="45">
        <v>0</v>
      </c>
      <c r="Y13" s="46">
        <v>0</v>
      </c>
      <c r="Z13" s="45">
        <v>0</v>
      </c>
      <c r="AA13" s="45">
        <v>0</v>
      </c>
      <c r="AB13" s="46">
        <v>0</v>
      </c>
      <c r="AC13" s="46">
        <v>0</v>
      </c>
      <c r="AD13" s="46">
        <v>0</v>
      </c>
      <c r="AE13" s="46">
        <v>0</v>
      </c>
    </row>
    <row r="14" spans="1:32" s="41" customFormat="1" ht="21.75" customHeight="1">
      <c r="A14" s="43">
        <v>10</v>
      </c>
      <c r="B14" s="47" t="s">
        <v>8</v>
      </c>
      <c r="C14" s="506">
        <v>26</v>
      </c>
      <c r="D14" s="44">
        <v>26</v>
      </c>
      <c r="E14" s="45">
        <v>6433</v>
      </c>
      <c r="F14" s="45">
        <v>5339</v>
      </c>
      <c r="G14" s="46">
        <v>11772</v>
      </c>
      <c r="H14" s="45">
        <v>1135</v>
      </c>
      <c r="I14" s="45">
        <v>1140</v>
      </c>
      <c r="J14" s="46">
        <v>2275</v>
      </c>
      <c r="K14" s="45">
        <v>47627</v>
      </c>
      <c r="L14" s="45">
        <v>61701</v>
      </c>
      <c r="M14" s="46">
        <v>109328</v>
      </c>
      <c r="N14" s="45">
        <v>294555</v>
      </c>
      <c r="O14" s="45">
        <v>250107</v>
      </c>
      <c r="P14" s="46">
        <v>544662</v>
      </c>
      <c r="Q14" s="45">
        <v>2374</v>
      </c>
      <c r="R14" s="45">
        <v>1317</v>
      </c>
      <c r="S14" s="46">
        <v>3691</v>
      </c>
      <c r="T14" s="45">
        <v>3979</v>
      </c>
      <c r="U14" s="45">
        <v>1639</v>
      </c>
      <c r="V14" s="46">
        <v>5618</v>
      </c>
      <c r="W14" s="45">
        <v>1801</v>
      </c>
      <c r="X14" s="45">
        <v>483</v>
      </c>
      <c r="Y14" s="46">
        <v>2284</v>
      </c>
      <c r="Z14" s="45">
        <v>5257</v>
      </c>
      <c r="AA14" s="45">
        <v>1678</v>
      </c>
      <c r="AB14" s="46">
        <v>6935</v>
      </c>
      <c r="AC14" s="46">
        <v>363161</v>
      </c>
      <c r="AD14" s="46">
        <v>323404</v>
      </c>
      <c r="AE14" s="46">
        <v>686565</v>
      </c>
    </row>
    <row r="15" spans="1:32" s="41" customFormat="1" ht="21.75" customHeight="1">
      <c r="A15" s="43">
        <v>11</v>
      </c>
      <c r="B15" s="47" t="s">
        <v>9</v>
      </c>
      <c r="C15" s="506">
        <v>2</v>
      </c>
      <c r="D15" s="44">
        <v>2</v>
      </c>
      <c r="E15" s="45">
        <v>41</v>
      </c>
      <c r="F15" s="45">
        <v>66</v>
      </c>
      <c r="G15" s="46">
        <v>107</v>
      </c>
      <c r="H15" s="45">
        <v>1</v>
      </c>
      <c r="I15" s="45">
        <v>3</v>
      </c>
      <c r="J15" s="46">
        <v>4</v>
      </c>
      <c r="K15" s="45">
        <v>1874</v>
      </c>
      <c r="L15" s="45">
        <v>3085</v>
      </c>
      <c r="M15" s="46">
        <v>4959</v>
      </c>
      <c r="N15" s="45">
        <v>2724</v>
      </c>
      <c r="O15" s="45">
        <v>1760</v>
      </c>
      <c r="P15" s="46">
        <v>4484</v>
      </c>
      <c r="Q15" s="45">
        <v>91</v>
      </c>
      <c r="R15" s="45">
        <v>63</v>
      </c>
      <c r="S15" s="46">
        <v>154</v>
      </c>
      <c r="T15" s="45">
        <v>49</v>
      </c>
      <c r="U15" s="45">
        <v>70</v>
      </c>
      <c r="V15" s="46">
        <v>119</v>
      </c>
      <c r="W15" s="45">
        <v>0</v>
      </c>
      <c r="X15" s="45">
        <v>0</v>
      </c>
      <c r="Y15" s="46">
        <v>0</v>
      </c>
      <c r="Z15" s="45">
        <v>0</v>
      </c>
      <c r="AA15" s="45">
        <v>0</v>
      </c>
      <c r="AB15" s="46">
        <v>0</v>
      </c>
      <c r="AC15" s="46">
        <v>4780</v>
      </c>
      <c r="AD15" s="46">
        <v>5047</v>
      </c>
      <c r="AE15" s="46">
        <v>9827</v>
      </c>
    </row>
    <row r="16" spans="1:32" s="41" customFormat="1" ht="21.75" customHeight="1">
      <c r="A16" s="43">
        <v>12</v>
      </c>
      <c r="B16" s="47" t="s">
        <v>10</v>
      </c>
      <c r="C16" s="506">
        <v>49</v>
      </c>
      <c r="D16" s="44">
        <v>49</v>
      </c>
      <c r="E16" s="45">
        <v>1933</v>
      </c>
      <c r="F16" s="45">
        <v>1160</v>
      </c>
      <c r="G16" s="46">
        <v>3093</v>
      </c>
      <c r="H16" s="45">
        <v>421</v>
      </c>
      <c r="I16" s="45">
        <v>420</v>
      </c>
      <c r="J16" s="46">
        <v>841</v>
      </c>
      <c r="K16" s="45">
        <v>30292</v>
      </c>
      <c r="L16" s="45">
        <v>27366</v>
      </c>
      <c r="M16" s="46">
        <v>57658</v>
      </c>
      <c r="N16" s="45">
        <v>72417</v>
      </c>
      <c r="O16" s="45">
        <v>45951</v>
      </c>
      <c r="P16" s="46">
        <v>118368</v>
      </c>
      <c r="Q16" s="45">
        <v>1899</v>
      </c>
      <c r="R16" s="45">
        <v>1277</v>
      </c>
      <c r="S16" s="46">
        <v>3176</v>
      </c>
      <c r="T16" s="45">
        <v>5541</v>
      </c>
      <c r="U16" s="45">
        <v>2884</v>
      </c>
      <c r="V16" s="46">
        <v>8425</v>
      </c>
      <c r="W16" s="45">
        <v>10128</v>
      </c>
      <c r="X16" s="45">
        <v>15956</v>
      </c>
      <c r="Y16" s="46">
        <v>26084</v>
      </c>
      <c r="Z16" s="45">
        <v>3176</v>
      </c>
      <c r="AA16" s="45">
        <v>3226</v>
      </c>
      <c r="AB16" s="46">
        <v>6402</v>
      </c>
      <c r="AC16" s="46">
        <v>125807</v>
      </c>
      <c r="AD16" s="46">
        <v>98240</v>
      </c>
      <c r="AE16" s="46">
        <v>224047</v>
      </c>
    </row>
    <row r="17" spans="1:31" s="41" customFormat="1" ht="21.75" customHeight="1">
      <c r="A17" s="43">
        <v>13</v>
      </c>
      <c r="B17" s="47" t="s">
        <v>11</v>
      </c>
      <c r="C17" s="506">
        <v>37</v>
      </c>
      <c r="D17" s="44">
        <v>34</v>
      </c>
      <c r="E17" s="45">
        <v>1152</v>
      </c>
      <c r="F17" s="45">
        <v>1165</v>
      </c>
      <c r="G17" s="46">
        <v>2317</v>
      </c>
      <c r="H17" s="45">
        <v>336</v>
      </c>
      <c r="I17" s="45">
        <v>338</v>
      </c>
      <c r="J17" s="46">
        <v>674</v>
      </c>
      <c r="K17" s="45">
        <v>17770</v>
      </c>
      <c r="L17" s="45">
        <v>17083</v>
      </c>
      <c r="M17" s="46">
        <v>34853</v>
      </c>
      <c r="N17" s="45">
        <v>38272</v>
      </c>
      <c r="O17" s="45">
        <v>16026</v>
      </c>
      <c r="P17" s="46">
        <v>54298</v>
      </c>
      <c r="Q17" s="45">
        <v>721</v>
      </c>
      <c r="R17" s="45">
        <v>416</v>
      </c>
      <c r="S17" s="46">
        <v>1137</v>
      </c>
      <c r="T17" s="45">
        <v>1099</v>
      </c>
      <c r="U17" s="45">
        <v>337</v>
      </c>
      <c r="V17" s="46">
        <v>1436</v>
      </c>
      <c r="W17" s="45">
        <v>112</v>
      </c>
      <c r="X17" s="45">
        <v>139</v>
      </c>
      <c r="Y17" s="46">
        <v>251</v>
      </c>
      <c r="Z17" s="45">
        <v>3472</v>
      </c>
      <c r="AA17" s="45">
        <v>2910</v>
      </c>
      <c r="AB17" s="46">
        <v>6382</v>
      </c>
      <c r="AC17" s="46">
        <v>62934</v>
      </c>
      <c r="AD17" s="46">
        <v>38414</v>
      </c>
      <c r="AE17" s="46">
        <v>101348</v>
      </c>
    </row>
    <row r="18" spans="1:31" s="41" customFormat="1" ht="21.75" customHeight="1">
      <c r="A18" s="43">
        <v>14</v>
      </c>
      <c r="B18" s="47" t="s">
        <v>12</v>
      </c>
      <c r="C18" s="506">
        <v>24</v>
      </c>
      <c r="D18" s="44">
        <v>24</v>
      </c>
      <c r="E18" s="45">
        <v>558</v>
      </c>
      <c r="F18" s="45">
        <v>582</v>
      </c>
      <c r="G18" s="46">
        <v>1140</v>
      </c>
      <c r="H18" s="45">
        <v>131</v>
      </c>
      <c r="I18" s="45">
        <v>184</v>
      </c>
      <c r="J18" s="46">
        <v>315</v>
      </c>
      <c r="K18" s="45">
        <v>10465</v>
      </c>
      <c r="L18" s="45">
        <v>10827</v>
      </c>
      <c r="M18" s="46">
        <v>21292</v>
      </c>
      <c r="N18" s="45">
        <v>26999</v>
      </c>
      <c r="O18" s="45">
        <v>16264</v>
      </c>
      <c r="P18" s="46">
        <v>43263</v>
      </c>
      <c r="Q18" s="45">
        <v>555</v>
      </c>
      <c r="R18" s="45">
        <v>460</v>
      </c>
      <c r="S18" s="46">
        <v>1015</v>
      </c>
      <c r="T18" s="45">
        <v>309</v>
      </c>
      <c r="U18" s="45">
        <v>284</v>
      </c>
      <c r="V18" s="46">
        <v>593</v>
      </c>
      <c r="W18" s="45">
        <v>86</v>
      </c>
      <c r="X18" s="45">
        <v>93</v>
      </c>
      <c r="Y18" s="46">
        <v>179</v>
      </c>
      <c r="Z18" s="45">
        <v>350</v>
      </c>
      <c r="AA18" s="45">
        <v>131</v>
      </c>
      <c r="AB18" s="46">
        <v>481</v>
      </c>
      <c r="AC18" s="46">
        <v>39453</v>
      </c>
      <c r="AD18" s="46">
        <v>28825</v>
      </c>
      <c r="AE18" s="46">
        <v>68278</v>
      </c>
    </row>
    <row r="19" spans="1:31" s="41" customFormat="1" ht="21.75" customHeight="1">
      <c r="A19" s="43">
        <v>15</v>
      </c>
      <c r="B19" s="47" t="s">
        <v>13</v>
      </c>
      <c r="C19" s="506">
        <v>11</v>
      </c>
      <c r="D19" s="44">
        <v>11</v>
      </c>
      <c r="E19" s="45">
        <v>781</v>
      </c>
      <c r="F19" s="45">
        <v>501</v>
      </c>
      <c r="G19" s="46">
        <v>1282</v>
      </c>
      <c r="H19" s="45">
        <v>214</v>
      </c>
      <c r="I19" s="45">
        <v>233</v>
      </c>
      <c r="J19" s="46">
        <v>447</v>
      </c>
      <c r="K19" s="45">
        <v>35564</v>
      </c>
      <c r="L19" s="45">
        <v>37623</v>
      </c>
      <c r="M19" s="46">
        <v>73187</v>
      </c>
      <c r="N19" s="45">
        <v>29629</v>
      </c>
      <c r="O19" s="45">
        <v>18676</v>
      </c>
      <c r="P19" s="46">
        <v>48305</v>
      </c>
      <c r="Q19" s="45">
        <v>887</v>
      </c>
      <c r="R19" s="45">
        <v>488</v>
      </c>
      <c r="S19" s="46">
        <v>1375</v>
      </c>
      <c r="T19" s="45">
        <v>157</v>
      </c>
      <c r="U19" s="45">
        <v>259</v>
      </c>
      <c r="V19" s="46">
        <v>416</v>
      </c>
      <c r="W19" s="45">
        <v>13</v>
      </c>
      <c r="X19" s="45">
        <v>10</v>
      </c>
      <c r="Y19" s="46">
        <v>23</v>
      </c>
      <c r="Z19" s="45">
        <v>181</v>
      </c>
      <c r="AA19" s="45">
        <v>164</v>
      </c>
      <c r="AB19" s="46">
        <v>345</v>
      </c>
      <c r="AC19" s="46">
        <v>67426</v>
      </c>
      <c r="AD19" s="46">
        <v>57954</v>
      </c>
      <c r="AE19" s="46">
        <v>125380</v>
      </c>
    </row>
    <row r="20" spans="1:31" s="41" customFormat="1" ht="21.75" customHeight="1">
      <c r="A20" s="43">
        <v>16</v>
      </c>
      <c r="B20" s="47" t="s">
        <v>14</v>
      </c>
      <c r="C20" s="506">
        <v>13</v>
      </c>
      <c r="D20" s="44">
        <v>13</v>
      </c>
      <c r="E20" s="45">
        <v>1412</v>
      </c>
      <c r="F20" s="45">
        <v>511</v>
      </c>
      <c r="G20" s="46">
        <v>1923</v>
      </c>
      <c r="H20" s="45">
        <v>5</v>
      </c>
      <c r="I20" s="45">
        <v>27</v>
      </c>
      <c r="J20" s="46">
        <v>32</v>
      </c>
      <c r="K20" s="45">
        <v>13575</v>
      </c>
      <c r="L20" s="45">
        <v>16468</v>
      </c>
      <c r="M20" s="46">
        <v>30043</v>
      </c>
      <c r="N20" s="45">
        <v>21081</v>
      </c>
      <c r="O20" s="45">
        <v>8541</v>
      </c>
      <c r="P20" s="46">
        <v>29622</v>
      </c>
      <c r="Q20" s="45">
        <v>880</v>
      </c>
      <c r="R20" s="45">
        <v>342</v>
      </c>
      <c r="S20" s="46">
        <v>1222</v>
      </c>
      <c r="T20" s="45">
        <v>1448</v>
      </c>
      <c r="U20" s="45">
        <v>350</v>
      </c>
      <c r="V20" s="46">
        <v>1798</v>
      </c>
      <c r="W20" s="45">
        <v>0</v>
      </c>
      <c r="X20" s="45">
        <v>0</v>
      </c>
      <c r="Y20" s="46">
        <v>0</v>
      </c>
      <c r="Z20" s="45">
        <v>1532</v>
      </c>
      <c r="AA20" s="45">
        <v>927</v>
      </c>
      <c r="AB20" s="46">
        <v>2459</v>
      </c>
      <c r="AC20" s="46">
        <v>39933</v>
      </c>
      <c r="AD20" s="46">
        <v>27166</v>
      </c>
      <c r="AE20" s="46">
        <v>67099</v>
      </c>
    </row>
    <row r="21" spans="1:31" s="41" customFormat="1" ht="21.75" customHeight="1">
      <c r="A21" s="43">
        <v>17</v>
      </c>
      <c r="B21" s="47" t="s">
        <v>15</v>
      </c>
      <c r="C21" s="506">
        <v>51</v>
      </c>
      <c r="D21" s="44">
        <v>50</v>
      </c>
      <c r="E21" s="45">
        <v>6659</v>
      </c>
      <c r="F21" s="45">
        <v>3950</v>
      </c>
      <c r="G21" s="46">
        <v>10609</v>
      </c>
      <c r="H21" s="45">
        <v>235</v>
      </c>
      <c r="I21" s="45">
        <v>337</v>
      </c>
      <c r="J21" s="46">
        <v>572</v>
      </c>
      <c r="K21" s="45">
        <v>59418</v>
      </c>
      <c r="L21" s="45">
        <v>64415</v>
      </c>
      <c r="M21" s="46">
        <v>123833</v>
      </c>
      <c r="N21" s="45">
        <v>55090</v>
      </c>
      <c r="O21" s="45">
        <v>59807</v>
      </c>
      <c r="P21" s="46">
        <v>114897</v>
      </c>
      <c r="Q21" s="45">
        <v>2900</v>
      </c>
      <c r="R21" s="45">
        <v>1530</v>
      </c>
      <c r="S21" s="46">
        <v>4430</v>
      </c>
      <c r="T21" s="45">
        <v>1813</v>
      </c>
      <c r="U21" s="45">
        <v>1013</v>
      </c>
      <c r="V21" s="46">
        <v>2826</v>
      </c>
      <c r="W21" s="45">
        <v>996</v>
      </c>
      <c r="X21" s="45">
        <v>502</v>
      </c>
      <c r="Y21" s="46">
        <v>1498</v>
      </c>
      <c r="Z21" s="45">
        <v>1992</v>
      </c>
      <c r="AA21" s="45">
        <v>1951</v>
      </c>
      <c r="AB21" s="46">
        <v>3943</v>
      </c>
      <c r="AC21" s="46">
        <v>129103</v>
      </c>
      <c r="AD21" s="46">
        <v>133505</v>
      </c>
      <c r="AE21" s="46">
        <v>262608</v>
      </c>
    </row>
    <row r="22" spans="1:31" s="41" customFormat="1" ht="21.75" customHeight="1">
      <c r="A22" s="43">
        <v>18</v>
      </c>
      <c r="B22" s="47" t="s">
        <v>16</v>
      </c>
      <c r="C22" s="506">
        <v>18</v>
      </c>
      <c r="D22" s="44">
        <v>18</v>
      </c>
      <c r="E22" s="45">
        <v>1154</v>
      </c>
      <c r="F22" s="45">
        <v>1424</v>
      </c>
      <c r="G22" s="46">
        <v>2578</v>
      </c>
      <c r="H22" s="45">
        <v>179</v>
      </c>
      <c r="I22" s="45">
        <v>472</v>
      </c>
      <c r="J22" s="46">
        <v>651</v>
      </c>
      <c r="K22" s="45">
        <v>19988</v>
      </c>
      <c r="L22" s="45">
        <v>28549</v>
      </c>
      <c r="M22" s="46">
        <v>48537</v>
      </c>
      <c r="N22" s="45">
        <v>81176</v>
      </c>
      <c r="O22" s="45">
        <v>92004</v>
      </c>
      <c r="P22" s="46">
        <v>173180</v>
      </c>
      <c r="Q22" s="45">
        <v>684</v>
      </c>
      <c r="R22" s="45">
        <v>620</v>
      </c>
      <c r="S22" s="46">
        <v>1304</v>
      </c>
      <c r="T22" s="45">
        <v>192</v>
      </c>
      <c r="U22" s="45">
        <v>224</v>
      </c>
      <c r="V22" s="46">
        <v>416</v>
      </c>
      <c r="W22" s="45">
        <v>126</v>
      </c>
      <c r="X22" s="45">
        <v>34</v>
      </c>
      <c r="Y22" s="46">
        <v>160</v>
      </c>
      <c r="Z22" s="45">
        <v>480</v>
      </c>
      <c r="AA22" s="45">
        <v>486</v>
      </c>
      <c r="AB22" s="46">
        <v>966</v>
      </c>
      <c r="AC22" s="46">
        <v>103979</v>
      </c>
      <c r="AD22" s="46">
        <v>123813</v>
      </c>
      <c r="AE22" s="46">
        <v>227792</v>
      </c>
    </row>
    <row r="23" spans="1:31" s="41" customFormat="1" ht="21.75" customHeight="1">
      <c r="A23" s="43">
        <v>19</v>
      </c>
      <c r="B23" s="47" t="s">
        <v>69</v>
      </c>
      <c r="C23" s="506">
        <v>0</v>
      </c>
      <c r="D23" s="44">
        <v>0</v>
      </c>
      <c r="E23" s="45">
        <v>0</v>
      </c>
      <c r="F23" s="45">
        <v>0</v>
      </c>
      <c r="G23" s="46">
        <v>0</v>
      </c>
      <c r="H23" s="45">
        <v>0</v>
      </c>
      <c r="I23" s="45">
        <v>0</v>
      </c>
      <c r="J23" s="46">
        <v>0</v>
      </c>
      <c r="K23" s="45">
        <v>6</v>
      </c>
      <c r="L23" s="45">
        <v>19</v>
      </c>
      <c r="M23" s="46">
        <v>25</v>
      </c>
      <c r="N23" s="45">
        <v>67</v>
      </c>
      <c r="O23" s="45">
        <v>188</v>
      </c>
      <c r="P23" s="46">
        <v>255</v>
      </c>
      <c r="Q23" s="45">
        <v>0</v>
      </c>
      <c r="R23" s="45">
        <v>0</v>
      </c>
      <c r="S23" s="46">
        <v>0</v>
      </c>
      <c r="T23" s="45">
        <v>0</v>
      </c>
      <c r="U23" s="45">
        <v>0</v>
      </c>
      <c r="V23" s="46">
        <v>0</v>
      </c>
      <c r="W23" s="45">
        <v>0</v>
      </c>
      <c r="X23" s="45">
        <v>0</v>
      </c>
      <c r="Y23" s="46">
        <v>0</v>
      </c>
      <c r="Z23" s="45">
        <v>0</v>
      </c>
      <c r="AA23" s="45">
        <v>0</v>
      </c>
      <c r="AB23" s="46">
        <v>0</v>
      </c>
      <c r="AC23" s="46">
        <v>73</v>
      </c>
      <c r="AD23" s="46">
        <v>207</v>
      </c>
      <c r="AE23" s="46">
        <v>280</v>
      </c>
    </row>
    <row r="24" spans="1:31" s="41" customFormat="1" ht="21.75" customHeight="1">
      <c r="A24" s="43">
        <v>20</v>
      </c>
      <c r="B24" s="47" t="s">
        <v>17</v>
      </c>
      <c r="C24" s="506">
        <v>41</v>
      </c>
      <c r="D24" s="44">
        <v>39</v>
      </c>
      <c r="E24" s="45">
        <v>1256</v>
      </c>
      <c r="F24" s="45">
        <v>653</v>
      </c>
      <c r="G24" s="46">
        <v>1909</v>
      </c>
      <c r="H24" s="45">
        <v>637</v>
      </c>
      <c r="I24" s="45">
        <v>516</v>
      </c>
      <c r="J24" s="46">
        <v>1153</v>
      </c>
      <c r="K24" s="45">
        <v>34609</v>
      </c>
      <c r="L24" s="45">
        <v>24568</v>
      </c>
      <c r="M24" s="46">
        <v>59177</v>
      </c>
      <c r="N24" s="45">
        <v>155610</v>
      </c>
      <c r="O24" s="45">
        <v>75082</v>
      </c>
      <c r="P24" s="46">
        <v>230692</v>
      </c>
      <c r="Q24" s="45">
        <v>35764</v>
      </c>
      <c r="R24" s="45">
        <v>37255</v>
      </c>
      <c r="S24" s="46">
        <v>73019</v>
      </c>
      <c r="T24" s="45">
        <v>75601</v>
      </c>
      <c r="U24" s="45">
        <v>29975</v>
      </c>
      <c r="V24" s="46">
        <v>105576</v>
      </c>
      <c r="W24" s="45">
        <v>569</v>
      </c>
      <c r="X24" s="45">
        <v>382</v>
      </c>
      <c r="Y24" s="46">
        <v>951</v>
      </c>
      <c r="Z24" s="45">
        <v>2333</v>
      </c>
      <c r="AA24" s="45">
        <v>1558</v>
      </c>
      <c r="AB24" s="46">
        <v>3891</v>
      </c>
      <c r="AC24" s="46">
        <v>306379</v>
      </c>
      <c r="AD24" s="46">
        <v>169989</v>
      </c>
      <c r="AE24" s="46">
        <v>476368</v>
      </c>
    </row>
    <row r="25" spans="1:31" s="41" customFormat="1" ht="21.75" customHeight="1">
      <c r="A25" s="43">
        <v>21</v>
      </c>
      <c r="B25" s="47" t="s">
        <v>18</v>
      </c>
      <c r="C25" s="506">
        <v>45</v>
      </c>
      <c r="D25" s="44">
        <v>45</v>
      </c>
      <c r="E25" s="45">
        <v>3693</v>
      </c>
      <c r="F25" s="45">
        <v>2130</v>
      </c>
      <c r="G25" s="46">
        <v>5823</v>
      </c>
      <c r="H25" s="45">
        <v>982</v>
      </c>
      <c r="I25" s="45">
        <v>839</v>
      </c>
      <c r="J25" s="46">
        <v>1821</v>
      </c>
      <c r="K25" s="45">
        <v>119343</v>
      </c>
      <c r="L25" s="45">
        <v>80052</v>
      </c>
      <c r="M25" s="46">
        <v>199395</v>
      </c>
      <c r="N25" s="45">
        <v>286819</v>
      </c>
      <c r="O25" s="45">
        <v>169715</v>
      </c>
      <c r="P25" s="46">
        <v>456534</v>
      </c>
      <c r="Q25" s="45">
        <v>6483</v>
      </c>
      <c r="R25" s="45">
        <v>3704</v>
      </c>
      <c r="S25" s="46">
        <v>10187</v>
      </c>
      <c r="T25" s="45">
        <v>26003</v>
      </c>
      <c r="U25" s="45">
        <v>9441</v>
      </c>
      <c r="V25" s="46">
        <v>35444</v>
      </c>
      <c r="W25" s="45">
        <v>1626</v>
      </c>
      <c r="X25" s="45">
        <v>1427</v>
      </c>
      <c r="Y25" s="46">
        <v>3053</v>
      </c>
      <c r="Z25" s="45">
        <v>1737</v>
      </c>
      <c r="AA25" s="45">
        <v>994</v>
      </c>
      <c r="AB25" s="46">
        <v>2731</v>
      </c>
      <c r="AC25" s="46">
        <v>446686</v>
      </c>
      <c r="AD25" s="46">
        <v>268302</v>
      </c>
      <c r="AE25" s="46">
        <v>714988</v>
      </c>
    </row>
    <row r="26" spans="1:31" s="41" customFormat="1" ht="21.75" customHeight="1">
      <c r="A26" s="43">
        <v>22</v>
      </c>
      <c r="B26" s="47" t="s">
        <v>19</v>
      </c>
      <c r="C26" s="506">
        <v>3</v>
      </c>
      <c r="D26" s="44">
        <v>3</v>
      </c>
      <c r="E26" s="45">
        <v>437</v>
      </c>
      <c r="F26" s="45">
        <v>421</v>
      </c>
      <c r="G26" s="46">
        <v>858</v>
      </c>
      <c r="H26" s="45">
        <v>0</v>
      </c>
      <c r="I26" s="45">
        <v>0</v>
      </c>
      <c r="J26" s="46">
        <v>0</v>
      </c>
      <c r="K26" s="45">
        <v>2813</v>
      </c>
      <c r="L26" s="45">
        <v>2764</v>
      </c>
      <c r="M26" s="46">
        <v>5577</v>
      </c>
      <c r="N26" s="45">
        <v>2727</v>
      </c>
      <c r="O26" s="45">
        <v>1666</v>
      </c>
      <c r="P26" s="46">
        <v>4393</v>
      </c>
      <c r="Q26" s="45">
        <v>64</v>
      </c>
      <c r="R26" s="45">
        <v>31</v>
      </c>
      <c r="S26" s="46">
        <v>95</v>
      </c>
      <c r="T26" s="45">
        <v>955</v>
      </c>
      <c r="U26" s="45">
        <v>1178</v>
      </c>
      <c r="V26" s="46">
        <v>2133</v>
      </c>
      <c r="W26" s="45">
        <v>0</v>
      </c>
      <c r="X26" s="45">
        <v>0</v>
      </c>
      <c r="Y26" s="46">
        <v>0</v>
      </c>
      <c r="Z26" s="45">
        <v>0</v>
      </c>
      <c r="AA26" s="45">
        <v>0</v>
      </c>
      <c r="AB26" s="46">
        <v>0</v>
      </c>
      <c r="AC26" s="46">
        <v>6996</v>
      </c>
      <c r="AD26" s="46">
        <v>6060</v>
      </c>
      <c r="AE26" s="46">
        <v>13056</v>
      </c>
    </row>
    <row r="27" spans="1:31" s="41" customFormat="1" ht="21.75" customHeight="1">
      <c r="A27" s="43">
        <v>23</v>
      </c>
      <c r="B27" s="47" t="s">
        <v>20</v>
      </c>
      <c r="C27" s="506">
        <v>10</v>
      </c>
      <c r="D27" s="44">
        <v>7</v>
      </c>
      <c r="E27" s="45">
        <v>417</v>
      </c>
      <c r="F27" s="45">
        <v>397</v>
      </c>
      <c r="G27" s="46">
        <v>814</v>
      </c>
      <c r="H27" s="45">
        <v>31</v>
      </c>
      <c r="I27" s="45">
        <v>43</v>
      </c>
      <c r="J27" s="46">
        <v>74</v>
      </c>
      <c r="K27" s="45">
        <v>3051</v>
      </c>
      <c r="L27" s="45">
        <v>4285</v>
      </c>
      <c r="M27" s="46">
        <v>7336</v>
      </c>
      <c r="N27" s="45">
        <v>4191</v>
      </c>
      <c r="O27" s="45">
        <v>3370</v>
      </c>
      <c r="P27" s="46">
        <v>7561</v>
      </c>
      <c r="Q27" s="45">
        <v>66</v>
      </c>
      <c r="R27" s="45">
        <v>61</v>
      </c>
      <c r="S27" s="46">
        <v>127</v>
      </c>
      <c r="T27" s="45">
        <v>18</v>
      </c>
      <c r="U27" s="45">
        <v>49</v>
      </c>
      <c r="V27" s="46">
        <v>67</v>
      </c>
      <c r="W27" s="45">
        <v>193</v>
      </c>
      <c r="X27" s="45">
        <v>81</v>
      </c>
      <c r="Y27" s="46">
        <v>274</v>
      </c>
      <c r="Z27" s="45">
        <v>0</v>
      </c>
      <c r="AA27" s="45">
        <v>0</v>
      </c>
      <c r="AB27" s="46">
        <v>0</v>
      </c>
      <c r="AC27" s="46">
        <v>7967</v>
      </c>
      <c r="AD27" s="46">
        <v>8286</v>
      </c>
      <c r="AE27" s="46">
        <v>16253</v>
      </c>
    </row>
    <row r="28" spans="1:31" s="41" customFormat="1" ht="21.75" customHeight="1">
      <c r="A28" s="43">
        <v>24</v>
      </c>
      <c r="B28" s="47" t="s">
        <v>21</v>
      </c>
      <c r="C28" s="506">
        <v>3</v>
      </c>
      <c r="D28" s="44">
        <v>3</v>
      </c>
      <c r="E28" s="45">
        <v>37</v>
      </c>
      <c r="F28" s="45">
        <v>32</v>
      </c>
      <c r="G28" s="46">
        <v>69</v>
      </c>
      <c r="H28" s="45">
        <v>14</v>
      </c>
      <c r="I28" s="45">
        <v>24</v>
      </c>
      <c r="J28" s="46">
        <v>38</v>
      </c>
      <c r="K28" s="45">
        <v>1794</v>
      </c>
      <c r="L28" s="45">
        <v>1711</v>
      </c>
      <c r="M28" s="46">
        <v>3505</v>
      </c>
      <c r="N28" s="45">
        <v>2857</v>
      </c>
      <c r="O28" s="45">
        <v>2408</v>
      </c>
      <c r="P28" s="46">
        <v>5265</v>
      </c>
      <c r="Q28" s="45">
        <v>31</v>
      </c>
      <c r="R28" s="45">
        <v>14</v>
      </c>
      <c r="S28" s="46">
        <v>45</v>
      </c>
      <c r="T28" s="45">
        <v>333</v>
      </c>
      <c r="U28" s="45">
        <v>402</v>
      </c>
      <c r="V28" s="46">
        <v>735</v>
      </c>
      <c r="W28" s="45">
        <v>0</v>
      </c>
      <c r="X28" s="45">
        <v>0</v>
      </c>
      <c r="Y28" s="46">
        <v>0</v>
      </c>
      <c r="Z28" s="45">
        <v>16</v>
      </c>
      <c r="AA28" s="45">
        <v>16</v>
      </c>
      <c r="AB28" s="46">
        <v>32</v>
      </c>
      <c r="AC28" s="46">
        <v>5082</v>
      </c>
      <c r="AD28" s="46">
        <v>4607</v>
      </c>
      <c r="AE28" s="46">
        <v>9689</v>
      </c>
    </row>
    <row r="29" spans="1:31" s="41" customFormat="1" ht="21.75" customHeight="1">
      <c r="A29" s="43">
        <v>25</v>
      </c>
      <c r="B29" s="47" t="s">
        <v>22</v>
      </c>
      <c r="C29" s="506">
        <v>4</v>
      </c>
      <c r="D29" s="44">
        <v>4</v>
      </c>
      <c r="E29" s="45">
        <v>97</v>
      </c>
      <c r="F29" s="45">
        <v>100</v>
      </c>
      <c r="G29" s="46">
        <v>197</v>
      </c>
      <c r="H29" s="45">
        <v>0</v>
      </c>
      <c r="I29" s="45">
        <v>0</v>
      </c>
      <c r="J29" s="46">
        <v>0</v>
      </c>
      <c r="K29" s="45">
        <v>3310</v>
      </c>
      <c r="L29" s="45">
        <v>3359</v>
      </c>
      <c r="M29" s="46">
        <v>6669</v>
      </c>
      <c r="N29" s="45">
        <v>2637</v>
      </c>
      <c r="O29" s="45">
        <v>1548</v>
      </c>
      <c r="P29" s="46">
        <v>4185</v>
      </c>
      <c r="Q29" s="45">
        <v>23</v>
      </c>
      <c r="R29" s="45">
        <v>27</v>
      </c>
      <c r="S29" s="46">
        <v>50</v>
      </c>
      <c r="T29" s="45">
        <v>40</v>
      </c>
      <c r="U29" s="45">
        <v>35</v>
      </c>
      <c r="V29" s="46">
        <v>75</v>
      </c>
      <c r="W29" s="45">
        <v>0</v>
      </c>
      <c r="X29" s="45">
        <v>0</v>
      </c>
      <c r="Y29" s="46">
        <v>0</v>
      </c>
      <c r="Z29" s="45">
        <v>9</v>
      </c>
      <c r="AA29" s="45">
        <v>0</v>
      </c>
      <c r="AB29" s="46">
        <v>9</v>
      </c>
      <c r="AC29" s="46">
        <v>6116</v>
      </c>
      <c r="AD29" s="46">
        <v>5069</v>
      </c>
      <c r="AE29" s="46">
        <v>11185</v>
      </c>
    </row>
    <row r="30" spans="1:31" s="41" customFormat="1" ht="21.75" customHeight="1">
      <c r="A30" s="43">
        <v>26</v>
      </c>
      <c r="B30" s="47" t="s">
        <v>23</v>
      </c>
      <c r="C30" s="506">
        <v>21</v>
      </c>
      <c r="D30" s="44">
        <v>21</v>
      </c>
      <c r="E30" s="45">
        <v>790</v>
      </c>
      <c r="F30" s="45">
        <v>500</v>
      </c>
      <c r="G30" s="46">
        <v>1290</v>
      </c>
      <c r="H30" s="45">
        <v>348</v>
      </c>
      <c r="I30" s="45">
        <v>511</v>
      </c>
      <c r="J30" s="46">
        <v>859</v>
      </c>
      <c r="K30" s="45">
        <v>13138</v>
      </c>
      <c r="L30" s="45">
        <v>14401</v>
      </c>
      <c r="M30" s="46">
        <v>27539</v>
      </c>
      <c r="N30" s="45">
        <v>37746</v>
      </c>
      <c r="O30" s="45">
        <v>23623</v>
      </c>
      <c r="P30" s="46">
        <v>61369</v>
      </c>
      <c r="Q30" s="45">
        <v>418</v>
      </c>
      <c r="R30" s="45">
        <v>197</v>
      </c>
      <c r="S30" s="46">
        <v>615</v>
      </c>
      <c r="T30" s="45">
        <v>237</v>
      </c>
      <c r="U30" s="45">
        <v>133</v>
      </c>
      <c r="V30" s="46">
        <v>370</v>
      </c>
      <c r="W30" s="45">
        <v>33</v>
      </c>
      <c r="X30" s="45">
        <v>57</v>
      </c>
      <c r="Y30" s="46">
        <v>90</v>
      </c>
      <c r="Z30" s="45">
        <v>704</v>
      </c>
      <c r="AA30" s="45">
        <v>335</v>
      </c>
      <c r="AB30" s="46">
        <v>1039</v>
      </c>
      <c r="AC30" s="46">
        <v>53414</v>
      </c>
      <c r="AD30" s="46">
        <v>39757</v>
      </c>
      <c r="AE30" s="46">
        <v>93171</v>
      </c>
    </row>
    <row r="31" spans="1:31" s="41" customFormat="1" ht="21.75" customHeight="1">
      <c r="A31" s="43">
        <v>27</v>
      </c>
      <c r="B31" s="47" t="s">
        <v>24</v>
      </c>
      <c r="C31" s="506">
        <v>4</v>
      </c>
      <c r="D31" s="44">
        <v>4</v>
      </c>
      <c r="E31" s="45">
        <v>183</v>
      </c>
      <c r="F31" s="45">
        <v>97</v>
      </c>
      <c r="G31" s="46">
        <v>280</v>
      </c>
      <c r="H31" s="45">
        <v>0</v>
      </c>
      <c r="I31" s="45">
        <v>0</v>
      </c>
      <c r="J31" s="46">
        <v>0</v>
      </c>
      <c r="K31" s="45">
        <v>7869</v>
      </c>
      <c r="L31" s="45">
        <v>4377</v>
      </c>
      <c r="M31" s="46">
        <v>12246</v>
      </c>
      <c r="N31" s="45">
        <v>2088</v>
      </c>
      <c r="O31" s="45">
        <v>2549</v>
      </c>
      <c r="P31" s="46">
        <v>4637</v>
      </c>
      <c r="Q31" s="45">
        <v>110</v>
      </c>
      <c r="R31" s="45">
        <v>54</v>
      </c>
      <c r="S31" s="46">
        <v>164</v>
      </c>
      <c r="T31" s="45">
        <v>3</v>
      </c>
      <c r="U31" s="45">
        <v>3</v>
      </c>
      <c r="V31" s="46">
        <v>6</v>
      </c>
      <c r="W31" s="45">
        <v>2</v>
      </c>
      <c r="X31" s="45">
        <v>1</v>
      </c>
      <c r="Y31" s="46">
        <v>3</v>
      </c>
      <c r="Z31" s="45">
        <v>469</v>
      </c>
      <c r="AA31" s="45">
        <v>460</v>
      </c>
      <c r="AB31" s="46">
        <v>929</v>
      </c>
      <c r="AC31" s="46">
        <v>10724</v>
      </c>
      <c r="AD31" s="46">
        <v>7541</v>
      </c>
      <c r="AE31" s="46">
        <v>18265</v>
      </c>
    </row>
    <row r="32" spans="1:31" s="41" customFormat="1" ht="21.75" customHeight="1">
      <c r="A32" s="43">
        <v>28</v>
      </c>
      <c r="B32" s="47" t="s">
        <v>25</v>
      </c>
      <c r="C32" s="506">
        <v>24</v>
      </c>
      <c r="D32" s="44">
        <v>23</v>
      </c>
      <c r="E32" s="45">
        <v>1878</v>
      </c>
      <c r="F32" s="45">
        <v>2093</v>
      </c>
      <c r="G32" s="46">
        <v>3971</v>
      </c>
      <c r="H32" s="45">
        <v>414</v>
      </c>
      <c r="I32" s="45">
        <v>519</v>
      </c>
      <c r="J32" s="46">
        <v>933</v>
      </c>
      <c r="K32" s="45">
        <v>26517</v>
      </c>
      <c r="L32" s="45">
        <v>30385</v>
      </c>
      <c r="M32" s="46">
        <v>56902</v>
      </c>
      <c r="N32" s="45">
        <v>71619</v>
      </c>
      <c r="O32" s="45">
        <v>30504</v>
      </c>
      <c r="P32" s="46">
        <v>102123</v>
      </c>
      <c r="Q32" s="45">
        <v>763</v>
      </c>
      <c r="R32" s="45">
        <v>1109</v>
      </c>
      <c r="S32" s="46">
        <v>1872</v>
      </c>
      <c r="T32" s="45">
        <v>3735</v>
      </c>
      <c r="U32" s="45">
        <v>1745</v>
      </c>
      <c r="V32" s="46">
        <v>5480</v>
      </c>
      <c r="W32" s="45">
        <v>562</v>
      </c>
      <c r="X32" s="45">
        <v>198</v>
      </c>
      <c r="Y32" s="46">
        <v>760</v>
      </c>
      <c r="Z32" s="45">
        <v>1979</v>
      </c>
      <c r="AA32" s="45">
        <v>1368</v>
      </c>
      <c r="AB32" s="46">
        <v>3347</v>
      </c>
      <c r="AC32" s="46">
        <v>107467</v>
      </c>
      <c r="AD32" s="46">
        <v>67921</v>
      </c>
      <c r="AE32" s="46">
        <v>175388</v>
      </c>
    </row>
    <row r="33" spans="1:31" s="41" customFormat="1" ht="21.75" customHeight="1">
      <c r="A33" s="43">
        <v>29</v>
      </c>
      <c r="B33" s="47" t="s">
        <v>26</v>
      </c>
      <c r="C33" s="506">
        <v>64</v>
      </c>
      <c r="D33" s="44">
        <v>59</v>
      </c>
      <c r="E33" s="45">
        <v>1923</v>
      </c>
      <c r="F33" s="45">
        <v>2154</v>
      </c>
      <c r="G33" s="46">
        <v>4077</v>
      </c>
      <c r="H33" s="45">
        <v>323</v>
      </c>
      <c r="I33" s="45">
        <v>173</v>
      </c>
      <c r="J33" s="46">
        <v>496</v>
      </c>
      <c r="K33" s="45">
        <v>46797</v>
      </c>
      <c r="L33" s="45">
        <v>29539</v>
      </c>
      <c r="M33" s="46">
        <v>76336</v>
      </c>
      <c r="N33" s="45">
        <v>78924</v>
      </c>
      <c r="O33" s="45">
        <v>41656</v>
      </c>
      <c r="P33" s="46">
        <v>120580</v>
      </c>
      <c r="Q33" s="45">
        <v>1899</v>
      </c>
      <c r="R33" s="45">
        <v>873</v>
      </c>
      <c r="S33" s="46">
        <v>2772</v>
      </c>
      <c r="T33" s="45">
        <v>18873</v>
      </c>
      <c r="U33" s="45">
        <v>4472</v>
      </c>
      <c r="V33" s="46">
        <v>23345</v>
      </c>
      <c r="W33" s="45">
        <v>491</v>
      </c>
      <c r="X33" s="45">
        <v>303</v>
      </c>
      <c r="Y33" s="46">
        <v>794</v>
      </c>
      <c r="Z33" s="45">
        <v>4597</v>
      </c>
      <c r="AA33" s="45">
        <v>2360</v>
      </c>
      <c r="AB33" s="46">
        <v>6957</v>
      </c>
      <c r="AC33" s="46">
        <v>153827</v>
      </c>
      <c r="AD33" s="46">
        <v>81530</v>
      </c>
      <c r="AE33" s="46">
        <v>235357</v>
      </c>
    </row>
    <row r="34" spans="1:31" s="41" customFormat="1" ht="21.75" customHeight="1">
      <c r="A34" s="43">
        <v>30</v>
      </c>
      <c r="B34" s="47" t="s">
        <v>27</v>
      </c>
      <c r="C34" s="506">
        <v>7</v>
      </c>
      <c r="D34" s="44">
        <v>6</v>
      </c>
      <c r="E34" s="45">
        <v>42</v>
      </c>
      <c r="F34" s="45">
        <v>21</v>
      </c>
      <c r="G34" s="46">
        <v>63</v>
      </c>
      <c r="H34" s="45">
        <v>65</v>
      </c>
      <c r="I34" s="45">
        <v>73</v>
      </c>
      <c r="J34" s="46">
        <v>138</v>
      </c>
      <c r="K34" s="45">
        <v>2181</v>
      </c>
      <c r="L34" s="45">
        <v>2932</v>
      </c>
      <c r="M34" s="46">
        <v>5113</v>
      </c>
      <c r="N34" s="45">
        <v>5075</v>
      </c>
      <c r="O34" s="45">
        <v>4181</v>
      </c>
      <c r="P34" s="46">
        <v>9256</v>
      </c>
      <c r="Q34" s="45">
        <v>12</v>
      </c>
      <c r="R34" s="45">
        <v>12</v>
      </c>
      <c r="S34" s="46">
        <v>24</v>
      </c>
      <c r="T34" s="45">
        <v>52</v>
      </c>
      <c r="U34" s="45">
        <v>348</v>
      </c>
      <c r="V34" s="46">
        <v>400</v>
      </c>
      <c r="W34" s="45">
        <v>10</v>
      </c>
      <c r="X34" s="45">
        <v>8</v>
      </c>
      <c r="Y34" s="46">
        <v>18</v>
      </c>
      <c r="Z34" s="45">
        <v>257</v>
      </c>
      <c r="AA34" s="45">
        <v>205</v>
      </c>
      <c r="AB34" s="46">
        <v>462</v>
      </c>
      <c r="AC34" s="46">
        <v>7694</v>
      </c>
      <c r="AD34" s="46">
        <v>7780</v>
      </c>
      <c r="AE34" s="46">
        <v>15474</v>
      </c>
    </row>
    <row r="35" spans="1:31" s="41" customFormat="1" ht="21.75" customHeight="1">
      <c r="A35" s="43">
        <v>31</v>
      </c>
      <c r="B35" s="47" t="s">
        <v>28</v>
      </c>
      <c r="C35" s="506">
        <v>58</v>
      </c>
      <c r="D35" s="44">
        <v>58</v>
      </c>
      <c r="E35" s="45">
        <v>9518</v>
      </c>
      <c r="F35" s="45">
        <v>5715</v>
      </c>
      <c r="G35" s="46">
        <v>15233</v>
      </c>
      <c r="H35" s="45">
        <v>1384</v>
      </c>
      <c r="I35" s="45">
        <v>2127</v>
      </c>
      <c r="J35" s="46">
        <v>3511</v>
      </c>
      <c r="K35" s="45">
        <v>126206</v>
      </c>
      <c r="L35" s="45">
        <v>151926</v>
      </c>
      <c r="M35" s="46">
        <v>278132</v>
      </c>
      <c r="N35" s="45">
        <v>283588</v>
      </c>
      <c r="O35" s="45">
        <v>220640</v>
      </c>
      <c r="P35" s="46">
        <v>504228</v>
      </c>
      <c r="Q35" s="45">
        <v>8779</v>
      </c>
      <c r="R35" s="45">
        <v>4836</v>
      </c>
      <c r="S35" s="46">
        <v>13615</v>
      </c>
      <c r="T35" s="45">
        <v>14837</v>
      </c>
      <c r="U35" s="45">
        <v>4327</v>
      </c>
      <c r="V35" s="46">
        <v>19164</v>
      </c>
      <c r="W35" s="45">
        <v>6697</v>
      </c>
      <c r="X35" s="45">
        <v>15982</v>
      </c>
      <c r="Y35" s="46">
        <v>22679</v>
      </c>
      <c r="Z35" s="45">
        <v>4018</v>
      </c>
      <c r="AA35" s="45">
        <v>2811</v>
      </c>
      <c r="AB35" s="46">
        <v>6829</v>
      </c>
      <c r="AC35" s="46">
        <v>455027</v>
      </c>
      <c r="AD35" s="46">
        <v>408364</v>
      </c>
      <c r="AE35" s="46">
        <v>863391</v>
      </c>
    </row>
    <row r="36" spans="1:31" s="41" customFormat="1" ht="21.75" customHeight="1">
      <c r="A36" s="43">
        <v>32</v>
      </c>
      <c r="B36" s="47" t="s">
        <v>29</v>
      </c>
      <c r="C36" s="506">
        <v>20</v>
      </c>
      <c r="D36" s="44">
        <v>19</v>
      </c>
      <c r="E36" s="45">
        <v>2881</v>
      </c>
      <c r="F36" s="45">
        <v>1528</v>
      </c>
      <c r="G36" s="46">
        <v>4409</v>
      </c>
      <c r="H36" s="45">
        <v>236</v>
      </c>
      <c r="I36" s="45">
        <v>141</v>
      </c>
      <c r="J36" s="46">
        <v>377</v>
      </c>
      <c r="K36" s="45">
        <v>31620</v>
      </c>
      <c r="L36" s="45">
        <v>28877</v>
      </c>
      <c r="M36" s="46">
        <v>60497</v>
      </c>
      <c r="N36" s="45">
        <v>97808</v>
      </c>
      <c r="O36" s="45">
        <v>76918</v>
      </c>
      <c r="P36" s="46">
        <v>174726</v>
      </c>
      <c r="Q36" s="45">
        <v>2550</v>
      </c>
      <c r="R36" s="45">
        <v>1340</v>
      </c>
      <c r="S36" s="46">
        <v>3890</v>
      </c>
      <c r="T36" s="45">
        <v>712</v>
      </c>
      <c r="U36" s="45">
        <v>446</v>
      </c>
      <c r="V36" s="46">
        <v>1158</v>
      </c>
      <c r="W36" s="45">
        <v>284</v>
      </c>
      <c r="X36" s="45">
        <v>220</v>
      </c>
      <c r="Y36" s="46">
        <v>504</v>
      </c>
      <c r="Z36" s="45">
        <v>1456</v>
      </c>
      <c r="AA36" s="45">
        <v>1082</v>
      </c>
      <c r="AB36" s="46">
        <v>2538</v>
      </c>
      <c r="AC36" s="46">
        <v>137547</v>
      </c>
      <c r="AD36" s="46">
        <v>110552</v>
      </c>
      <c r="AE36" s="46">
        <v>248099</v>
      </c>
    </row>
    <row r="37" spans="1:31" s="41" customFormat="1" ht="21.75" customHeight="1">
      <c r="A37" s="43">
        <v>33</v>
      </c>
      <c r="B37" s="47" t="s">
        <v>30</v>
      </c>
      <c r="C37" s="506">
        <v>3</v>
      </c>
      <c r="D37" s="44">
        <v>3</v>
      </c>
      <c r="E37" s="45">
        <v>196</v>
      </c>
      <c r="F37" s="45">
        <v>110</v>
      </c>
      <c r="G37" s="46">
        <v>306</v>
      </c>
      <c r="H37" s="45">
        <v>0</v>
      </c>
      <c r="I37" s="45">
        <v>0</v>
      </c>
      <c r="J37" s="46">
        <v>0</v>
      </c>
      <c r="K37" s="45">
        <v>4657</v>
      </c>
      <c r="L37" s="45">
        <v>3139</v>
      </c>
      <c r="M37" s="46">
        <v>7796</v>
      </c>
      <c r="N37" s="45">
        <v>6562</v>
      </c>
      <c r="O37" s="45">
        <v>2888</v>
      </c>
      <c r="P37" s="46">
        <v>9450</v>
      </c>
      <c r="Q37" s="45">
        <v>95</v>
      </c>
      <c r="R37" s="45">
        <v>29</v>
      </c>
      <c r="S37" s="46">
        <v>124</v>
      </c>
      <c r="T37" s="45">
        <v>1725</v>
      </c>
      <c r="U37" s="45">
        <v>499</v>
      </c>
      <c r="V37" s="46">
        <v>2224</v>
      </c>
      <c r="W37" s="45">
        <v>0</v>
      </c>
      <c r="X37" s="45">
        <v>0</v>
      </c>
      <c r="Y37" s="46">
        <v>0</v>
      </c>
      <c r="Z37" s="45">
        <v>142</v>
      </c>
      <c r="AA37" s="45">
        <v>99</v>
      </c>
      <c r="AB37" s="46">
        <v>241</v>
      </c>
      <c r="AC37" s="46">
        <v>13377</v>
      </c>
      <c r="AD37" s="46">
        <v>6764</v>
      </c>
      <c r="AE37" s="46">
        <v>20141</v>
      </c>
    </row>
    <row r="38" spans="1:31" s="41" customFormat="1" ht="21.75" customHeight="1">
      <c r="A38" s="43">
        <v>34</v>
      </c>
      <c r="B38" s="47" t="s">
        <v>31</v>
      </c>
      <c r="C38" s="506">
        <v>63</v>
      </c>
      <c r="D38" s="44">
        <v>63</v>
      </c>
      <c r="E38" s="45">
        <v>6391</v>
      </c>
      <c r="F38" s="45">
        <v>3075</v>
      </c>
      <c r="G38" s="46">
        <v>9466</v>
      </c>
      <c r="H38" s="45">
        <v>635</v>
      </c>
      <c r="I38" s="45">
        <v>586</v>
      </c>
      <c r="J38" s="46">
        <v>1221</v>
      </c>
      <c r="K38" s="45">
        <v>63474</v>
      </c>
      <c r="L38" s="45">
        <v>43992</v>
      </c>
      <c r="M38" s="46">
        <v>107466</v>
      </c>
      <c r="N38" s="45">
        <v>176312</v>
      </c>
      <c r="O38" s="45">
        <v>70590</v>
      </c>
      <c r="P38" s="46">
        <v>246902</v>
      </c>
      <c r="Q38" s="45">
        <v>2940</v>
      </c>
      <c r="R38" s="45">
        <v>1777</v>
      </c>
      <c r="S38" s="46">
        <v>4717</v>
      </c>
      <c r="T38" s="45">
        <v>22796</v>
      </c>
      <c r="U38" s="45">
        <v>4546</v>
      </c>
      <c r="V38" s="46">
        <v>27342</v>
      </c>
      <c r="W38" s="45">
        <v>2958</v>
      </c>
      <c r="X38" s="45">
        <v>961</v>
      </c>
      <c r="Y38" s="46">
        <v>3919</v>
      </c>
      <c r="Z38" s="45">
        <v>7005</v>
      </c>
      <c r="AA38" s="45">
        <v>3430</v>
      </c>
      <c r="AB38" s="46">
        <v>10435</v>
      </c>
      <c r="AC38" s="46">
        <v>282511</v>
      </c>
      <c r="AD38" s="46">
        <v>128957</v>
      </c>
      <c r="AE38" s="46">
        <v>411468</v>
      </c>
    </row>
    <row r="39" spans="1:31" s="41" customFormat="1" ht="21.75" customHeight="1">
      <c r="A39" s="43">
        <v>35</v>
      </c>
      <c r="B39" s="47" t="s">
        <v>32</v>
      </c>
      <c r="C39" s="506">
        <v>26</v>
      </c>
      <c r="D39" s="44">
        <v>26</v>
      </c>
      <c r="E39" s="45">
        <v>2013</v>
      </c>
      <c r="F39" s="45">
        <v>699</v>
      </c>
      <c r="G39" s="46">
        <v>2712</v>
      </c>
      <c r="H39" s="45">
        <v>9</v>
      </c>
      <c r="I39" s="45">
        <v>7</v>
      </c>
      <c r="J39" s="46">
        <v>16</v>
      </c>
      <c r="K39" s="45">
        <v>16793</v>
      </c>
      <c r="L39" s="45">
        <v>14518</v>
      </c>
      <c r="M39" s="46">
        <v>31311</v>
      </c>
      <c r="N39" s="45">
        <v>50006</v>
      </c>
      <c r="O39" s="45">
        <v>33871</v>
      </c>
      <c r="P39" s="46">
        <v>83877</v>
      </c>
      <c r="Q39" s="45">
        <v>563</v>
      </c>
      <c r="R39" s="45">
        <v>455</v>
      </c>
      <c r="S39" s="46">
        <v>1018</v>
      </c>
      <c r="T39" s="45">
        <v>1508</v>
      </c>
      <c r="U39" s="45">
        <v>463</v>
      </c>
      <c r="V39" s="46">
        <v>1971</v>
      </c>
      <c r="W39" s="45">
        <v>205</v>
      </c>
      <c r="X39" s="45">
        <v>24</v>
      </c>
      <c r="Y39" s="46">
        <v>229</v>
      </c>
      <c r="Z39" s="45">
        <v>1746</v>
      </c>
      <c r="AA39" s="45">
        <v>848</v>
      </c>
      <c r="AB39" s="46">
        <v>2594</v>
      </c>
      <c r="AC39" s="46">
        <v>72843</v>
      </c>
      <c r="AD39" s="46">
        <v>50885</v>
      </c>
      <c r="AE39" s="46">
        <v>123728</v>
      </c>
    </row>
    <row r="40" spans="1:31" s="41" customFormat="1" ht="21.75" customHeight="1">
      <c r="A40" s="43">
        <v>36</v>
      </c>
      <c r="B40" s="47" t="s">
        <v>33</v>
      </c>
      <c r="C40" s="506">
        <v>31</v>
      </c>
      <c r="D40" s="44">
        <v>31</v>
      </c>
      <c r="E40" s="45">
        <v>3142</v>
      </c>
      <c r="F40" s="45">
        <v>1569</v>
      </c>
      <c r="G40" s="46">
        <v>4711</v>
      </c>
      <c r="H40" s="45">
        <v>627</v>
      </c>
      <c r="I40" s="45">
        <v>335</v>
      </c>
      <c r="J40" s="46">
        <v>962</v>
      </c>
      <c r="K40" s="45">
        <v>73695</v>
      </c>
      <c r="L40" s="45">
        <v>92061</v>
      </c>
      <c r="M40" s="46">
        <v>165756</v>
      </c>
      <c r="N40" s="45">
        <v>73943</v>
      </c>
      <c r="O40" s="45">
        <v>42469</v>
      </c>
      <c r="P40" s="46">
        <v>116412</v>
      </c>
      <c r="Q40" s="45">
        <v>1143</v>
      </c>
      <c r="R40" s="45">
        <v>799</v>
      </c>
      <c r="S40" s="46">
        <v>1942</v>
      </c>
      <c r="T40" s="45">
        <v>1265</v>
      </c>
      <c r="U40" s="45">
        <v>1216</v>
      </c>
      <c r="V40" s="46">
        <v>2481</v>
      </c>
      <c r="W40" s="45">
        <v>1786</v>
      </c>
      <c r="X40" s="45">
        <v>2274</v>
      </c>
      <c r="Y40" s="46">
        <v>4060</v>
      </c>
      <c r="Z40" s="45">
        <v>7611</v>
      </c>
      <c r="AA40" s="45">
        <v>1311</v>
      </c>
      <c r="AB40" s="46">
        <v>8922</v>
      </c>
      <c r="AC40" s="46">
        <v>163212</v>
      </c>
      <c r="AD40" s="46">
        <v>142034</v>
      </c>
      <c r="AE40" s="46">
        <v>305246</v>
      </c>
    </row>
    <row r="41" spans="1:31" s="48" customFormat="1" ht="21.75" customHeight="1">
      <c r="A41" s="542" t="s">
        <v>39</v>
      </c>
      <c r="B41" s="542"/>
      <c r="C41" s="507">
        <v>760</v>
      </c>
      <c r="D41" s="271">
        <v>740</v>
      </c>
      <c r="E41" s="271">
        <v>60907</v>
      </c>
      <c r="F41" s="271">
        <v>39885</v>
      </c>
      <c r="G41" s="271">
        <v>100792</v>
      </c>
      <c r="H41" s="271">
        <v>9013</v>
      </c>
      <c r="I41" s="271">
        <v>9608</v>
      </c>
      <c r="J41" s="271">
        <v>18621</v>
      </c>
      <c r="K41" s="271">
        <v>963546</v>
      </c>
      <c r="L41" s="271">
        <v>936281</v>
      </c>
      <c r="M41" s="271">
        <v>1899827</v>
      </c>
      <c r="N41" s="271">
        <v>2269170</v>
      </c>
      <c r="O41" s="271">
        <v>1520819</v>
      </c>
      <c r="P41" s="271">
        <v>3789989</v>
      </c>
      <c r="Q41" s="271">
        <v>82099</v>
      </c>
      <c r="R41" s="271">
        <v>66128</v>
      </c>
      <c r="S41" s="271">
        <v>148227</v>
      </c>
      <c r="T41" s="271">
        <v>198063</v>
      </c>
      <c r="U41" s="271">
        <v>73851</v>
      </c>
      <c r="V41" s="271">
        <v>271914</v>
      </c>
      <c r="W41" s="271">
        <v>29887</v>
      </c>
      <c r="X41" s="271">
        <v>39699</v>
      </c>
      <c r="Y41" s="271">
        <v>69586</v>
      </c>
      <c r="Z41" s="271">
        <v>56155</v>
      </c>
      <c r="AA41" s="271">
        <v>32144</v>
      </c>
      <c r="AB41" s="271">
        <v>88299</v>
      </c>
      <c r="AC41" s="271">
        <v>3668840</v>
      </c>
      <c r="AD41" s="271">
        <v>2718415</v>
      </c>
      <c r="AE41" s="271">
        <v>6387255</v>
      </c>
    </row>
    <row r="42" spans="1:31">
      <c r="C42" s="508" t="s">
        <v>110</v>
      </c>
      <c r="N42" s="49" t="s">
        <v>110</v>
      </c>
      <c r="W42" s="49" t="s">
        <v>110</v>
      </c>
    </row>
    <row r="44" spans="1:31">
      <c r="AE44" s="50"/>
    </row>
    <row r="45" spans="1:31">
      <c r="AE45" s="51"/>
    </row>
  </sheetData>
  <mergeCells count="16">
    <mergeCell ref="A41:B41"/>
    <mergeCell ref="N2:P2"/>
    <mergeCell ref="Q2:S2"/>
    <mergeCell ref="T2:V2"/>
    <mergeCell ref="W2:Y2"/>
    <mergeCell ref="A2:A3"/>
    <mergeCell ref="B2:B3"/>
    <mergeCell ref="C2:D2"/>
    <mergeCell ref="E2:G2"/>
    <mergeCell ref="H2:J2"/>
    <mergeCell ref="C1:M1"/>
    <mergeCell ref="N1:V1"/>
    <mergeCell ref="W1:AE1"/>
    <mergeCell ref="Z2:AB2"/>
    <mergeCell ref="AC2:AE2"/>
    <mergeCell ref="K2:M2"/>
  </mergeCells>
  <printOptions horizontalCentered="1"/>
  <pageMargins left="0.43307086614173201" right="0.15748031496063" top="0.45" bottom="0.47" header="0.196850393700787" footer="0.17"/>
  <pageSetup paperSize="9" scale="85" firstPageNumber="18" orientation="portrait" useFirstPageNumber="1" horizontalDpi="4294967294" verticalDpi="4294967294" r:id="rId1"/>
  <headerFooter>
    <oddFooter>&amp;L&amp;"Arial,Italic"&amp;9AISHE 2014-15&amp;CT-&amp;P</oddFooter>
  </headerFooter>
  <colBreaks count="2" manualBreakCount="2">
    <brk id="13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78</vt:i4>
      </vt:variant>
    </vt:vector>
  </HeadingPairs>
  <TitlesOfParts>
    <vt:vector size="120" baseType="lpstr">
      <vt:lpstr>1UniNo</vt:lpstr>
      <vt:lpstr>2University-Specialisation</vt:lpstr>
      <vt:lpstr>3CollegeRange</vt:lpstr>
      <vt:lpstr>4CollegeIndicator</vt:lpstr>
      <vt:lpstr>4CollegeSpec</vt:lpstr>
      <vt:lpstr>5ManagementCollegeNo</vt:lpstr>
      <vt:lpstr>6TotalEnr</vt:lpstr>
      <vt:lpstr>6aTotalRegularEnr</vt:lpstr>
      <vt:lpstr>7UnivActwithConsUnit</vt:lpstr>
      <vt:lpstr>8CollegeAct</vt:lpstr>
      <vt:lpstr>9AllSAAct</vt:lpstr>
      <vt:lpstr>10CollegeEst</vt:lpstr>
      <vt:lpstr>11Programme</vt:lpstr>
      <vt:lpstr>11aProgrammeDistance </vt:lpstr>
      <vt:lpstr>12UGDisc </vt:lpstr>
      <vt:lpstr>13PGDisc</vt:lpstr>
      <vt:lpstr>14TotalEnrCategory</vt:lpstr>
      <vt:lpstr>16FS-countrylevel</vt:lpstr>
      <vt:lpstr>17FS-statelevel</vt:lpstr>
      <vt:lpstr>18FS-prog </vt:lpstr>
      <vt:lpstr>19GER</vt:lpstr>
      <vt:lpstr>20GPI</vt:lpstr>
      <vt:lpstr>21TeacherCategory</vt:lpstr>
      <vt:lpstr>22TeacherPost</vt:lpstr>
      <vt:lpstr>22aTeacherPostEstimatedUC</vt:lpstr>
      <vt:lpstr>22bTeacherPostEstimatedU</vt:lpstr>
      <vt:lpstr>23StaffPost</vt:lpstr>
      <vt:lpstr>24StaffCategory</vt:lpstr>
      <vt:lpstr>25PTR</vt:lpstr>
      <vt:lpstr>26UnivEnrolinclConstituentUnit</vt:lpstr>
      <vt:lpstr>27TypeEnrolmentCategory-Est</vt:lpstr>
      <vt:lpstr>29TypeTeacherPostEstimated</vt:lpstr>
      <vt:lpstr>30TypeTeacherCategoryEstimated</vt:lpstr>
      <vt:lpstr>31HostelDistrict</vt:lpstr>
      <vt:lpstr>32TypeHostel</vt:lpstr>
      <vt:lpstr>33OutTurnState</vt:lpstr>
      <vt:lpstr>34OutTurnProg</vt:lpstr>
      <vt:lpstr>35UGDisc</vt:lpstr>
      <vt:lpstr>36PGDisc</vt:lpstr>
      <vt:lpstr>37CollegeTypeNo</vt:lpstr>
      <vt:lpstr>38Pop2014</vt:lpstr>
      <vt:lpstr>39TypeStateUnivwithConsUnit</vt:lpstr>
      <vt:lpstr>'10CollegeEst'!Print_Area</vt:lpstr>
      <vt:lpstr>'11aProgrammeDistance '!Print_Area</vt:lpstr>
      <vt:lpstr>'11Programme'!Print_Area</vt:lpstr>
      <vt:lpstr>'12UGDisc '!Print_Area</vt:lpstr>
      <vt:lpstr>'13PGDisc'!Print_Area</vt:lpstr>
      <vt:lpstr>'14TotalEnrCategory'!Print_Area</vt:lpstr>
      <vt:lpstr>'16FS-countrylevel'!Print_Area</vt:lpstr>
      <vt:lpstr>'17FS-statelevel'!Print_Area</vt:lpstr>
      <vt:lpstr>'18FS-prog '!Print_Area</vt:lpstr>
      <vt:lpstr>'19GER'!Print_Area</vt:lpstr>
      <vt:lpstr>'1UniNo'!Print_Area</vt:lpstr>
      <vt:lpstr>'20GPI'!Print_Area</vt:lpstr>
      <vt:lpstr>'21TeacherCategory'!Print_Area</vt:lpstr>
      <vt:lpstr>'22aTeacherPostEstimatedUC'!Print_Area</vt:lpstr>
      <vt:lpstr>'22bTeacherPostEstimatedU'!Print_Area</vt:lpstr>
      <vt:lpstr>'22TeacherPost'!Print_Area</vt:lpstr>
      <vt:lpstr>'23StaffPost'!Print_Area</vt:lpstr>
      <vt:lpstr>'24StaffCategory'!Print_Area</vt:lpstr>
      <vt:lpstr>'25PTR'!Print_Area</vt:lpstr>
      <vt:lpstr>'26UnivEnrolinclConstituentUnit'!Print_Area</vt:lpstr>
      <vt:lpstr>'27TypeEnrolmentCategory-Est'!Print_Area</vt:lpstr>
      <vt:lpstr>'29TypeTeacherPostEstimated'!Print_Area</vt:lpstr>
      <vt:lpstr>'2University-Specialisation'!Print_Area</vt:lpstr>
      <vt:lpstr>'30TypeTeacherCategoryEstimated'!Print_Area</vt:lpstr>
      <vt:lpstr>'32TypeHostel'!Print_Area</vt:lpstr>
      <vt:lpstr>'33OutTurnState'!Print_Area</vt:lpstr>
      <vt:lpstr>'34OutTurnProg'!Print_Area</vt:lpstr>
      <vt:lpstr>'35UGDisc'!Print_Area</vt:lpstr>
      <vt:lpstr>'36PGDisc'!Print_Area</vt:lpstr>
      <vt:lpstr>'37CollegeTypeNo'!Print_Area</vt:lpstr>
      <vt:lpstr>'38Pop2014'!Print_Area</vt:lpstr>
      <vt:lpstr>'39TypeStateUnivwithConsUnit'!Print_Area</vt:lpstr>
      <vt:lpstr>'3CollegeRange'!Print_Area</vt:lpstr>
      <vt:lpstr>'4CollegeIndicator'!Print_Area</vt:lpstr>
      <vt:lpstr>'4CollegeSpec'!Print_Area</vt:lpstr>
      <vt:lpstr>'5ManagementCollegeNo'!Print_Area</vt:lpstr>
      <vt:lpstr>'6aTotalRegularEnr'!Print_Area</vt:lpstr>
      <vt:lpstr>'6TotalEnr'!Print_Area</vt:lpstr>
      <vt:lpstr>'7UnivActwithConsUnit'!Print_Area</vt:lpstr>
      <vt:lpstr>'8CollegeAct'!Print_Area</vt:lpstr>
      <vt:lpstr>'9AllSAAct'!Print_Area</vt:lpstr>
      <vt:lpstr>'10CollegeEst'!Print_Titles</vt:lpstr>
      <vt:lpstr>'11aProgrammeDistance '!Print_Titles</vt:lpstr>
      <vt:lpstr>'11Programme'!Print_Titles</vt:lpstr>
      <vt:lpstr>'12UGDisc '!Print_Titles</vt:lpstr>
      <vt:lpstr>'13PGDisc'!Print_Titles</vt:lpstr>
      <vt:lpstr>'14TotalEnrCategory'!Print_Titles</vt:lpstr>
      <vt:lpstr>'16FS-countrylevel'!Print_Titles</vt:lpstr>
      <vt:lpstr>'17FS-statelevel'!Print_Titles</vt:lpstr>
      <vt:lpstr>'18FS-prog '!Print_Titles</vt:lpstr>
      <vt:lpstr>'20GPI'!Print_Titles</vt:lpstr>
      <vt:lpstr>'21TeacherCategory'!Print_Titles</vt:lpstr>
      <vt:lpstr>'22aTeacherPostEstimatedUC'!Print_Titles</vt:lpstr>
      <vt:lpstr>'22bTeacherPostEstimatedU'!Print_Titles</vt:lpstr>
      <vt:lpstr>'22TeacherPost'!Print_Titles</vt:lpstr>
      <vt:lpstr>'23StaffPost'!Print_Titles</vt:lpstr>
      <vt:lpstr>'24StaffCategory'!Print_Titles</vt:lpstr>
      <vt:lpstr>'25PTR'!Print_Titles</vt:lpstr>
      <vt:lpstr>'26UnivEnrolinclConstituentUnit'!Print_Titles</vt:lpstr>
      <vt:lpstr>'27TypeEnrolmentCategory-Est'!Print_Titles</vt:lpstr>
      <vt:lpstr>'29TypeTeacherPostEstimated'!Print_Titles</vt:lpstr>
      <vt:lpstr>'2University-Specialisation'!Print_Titles</vt:lpstr>
      <vt:lpstr>'30TypeTeacherCategoryEstimated'!Print_Titles</vt:lpstr>
      <vt:lpstr>'31HostelDistrict'!Print_Titles</vt:lpstr>
      <vt:lpstr>'32TypeHostel'!Print_Titles</vt:lpstr>
      <vt:lpstr>'33OutTurnState'!Print_Titles</vt:lpstr>
      <vt:lpstr>'34OutTurnProg'!Print_Titles</vt:lpstr>
      <vt:lpstr>'35UGDisc'!Print_Titles</vt:lpstr>
      <vt:lpstr>'36PGDisc'!Print_Titles</vt:lpstr>
      <vt:lpstr>'37CollegeTypeNo'!Print_Titles</vt:lpstr>
      <vt:lpstr>'39TypeStateUnivwithConsUnit'!Print_Titles</vt:lpstr>
      <vt:lpstr>'4CollegeSpec'!Print_Titles</vt:lpstr>
      <vt:lpstr>'5ManagementCollegeNo'!Print_Titles</vt:lpstr>
      <vt:lpstr>'6aTotalRegularEnr'!Print_Titles</vt:lpstr>
      <vt:lpstr>'6TotalEnr'!Print_Titles</vt:lpstr>
      <vt:lpstr>'7UnivActwithConsUnit'!Print_Titles</vt:lpstr>
      <vt:lpstr>'8CollegeAct'!Print_Titles</vt:lpstr>
      <vt:lpstr>'9AllSAAct'!Print_Titles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2016-10-05T11:52:18Z</dcterms:modified>
</cp:coreProperties>
</file>